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65" windowWidth="19320" windowHeight="11760" activeTab="0"/>
  </bookViews>
  <sheets>
    <sheet name="Hodvacner" sheetId="1" r:id="rId1"/>
  </sheets>
  <definedNames>
    <definedName name="_xlnm.Print_Area" localSheetId="0">'Hodvacner'!$A$1:$G$408</definedName>
    <definedName name="_xlnm.Print_Titles" localSheetId="0">'Hodvacner'!$6:$8</definedName>
  </definedNames>
  <calcPr fullCalcOnLoad="1"/>
</workbook>
</file>

<file path=xl/sharedStrings.xml><?xml version="1.0" encoding="utf-8"?>
<sst xmlns="http://schemas.openxmlformats.org/spreadsheetml/2006/main" count="542" uniqueCount="96">
  <si>
    <t xml:space="preserve"> այդ թվում` ՀՀ Էներգետիկ ենթակառուցվածքների և բնական պաշարների նախարարության ջրային տնտեսության պետական կոմիտե </t>
  </si>
  <si>
    <t xml:space="preserve"> այդ թվում` ՀՀ էներգետիկ ենթակառուցվածքների և բնական պաշարների նախարարություն</t>
  </si>
  <si>
    <t xml:space="preserve"> այդ թվում` ՀՀ ֆինանսների նախարարություն</t>
  </si>
  <si>
    <t>10</t>
  </si>
  <si>
    <t xml:space="preserve"> այդ թվում` ՀՀ պաշտպանության նախարարություն</t>
  </si>
  <si>
    <t>01</t>
  </si>
  <si>
    <t>07</t>
  </si>
  <si>
    <t>03</t>
  </si>
  <si>
    <t>04</t>
  </si>
  <si>
    <t>05</t>
  </si>
  <si>
    <t>06</t>
  </si>
  <si>
    <t>02</t>
  </si>
  <si>
    <t>09</t>
  </si>
  <si>
    <t>Բաժին</t>
  </si>
  <si>
    <t>Խումբ</t>
  </si>
  <si>
    <t>Դաս</t>
  </si>
  <si>
    <t xml:space="preserve">ՎԱՐԿԱՅԻՆ ԾՐԱԳՐԵՐԻ, ԴՐԱՆՔ ԻՐԱԿԱՆԱՑՆՈՂ ՄԱՐՄԻՆՆԵՐԻ ԵՎ ԲՅՈՒՋԵՏԱՅԻՆ ԾԱԽՍԵՐԻ ՏՆՏԵՍԱԳԻՏԱԿԱՆ ԴԱՍԱԿԱՐԳՄԱՆ ՀՈԴՎԱԾՆԵՐԻ ԱՆՎԱՆՈՒՄՆԵՐԸ </t>
  </si>
  <si>
    <t xml:space="preserve"> Ընդամենը </t>
  </si>
  <si>
    <t xml:space="preserve"> այդ թվում </t>
  </si>
  <si>
    <t xml:space="preserve"> Վարկային միջոցներ </t>
  </si>
  <si>
    <t xml:space="preserve"> ԸՆԴԱՄԵՆԸ ԾՐԱԳՐԵՐՈՎ,
 այդ թվում` </t>
  </si>
  <si>
    <t xml:space="preserve"> - ԸՆԹԱՑԻԿ ԾԱԽՍԵՐ </t>
  </si>
  <si>
    <t xml:space="preserve"> - ՈՉ ՖԻՆԱՆՍԱԿԱՆ ԱԿՏԻՎՆԵՐԻ ԳԾՈՎ ԾԱԽՍԵՐ </t>
  </si>
  <si>
    <t xml:space="preserve"> այդ թվում` ՀՀ ֆինանսների նախարարություն </t>
  </si>
  <si>
    <t xml:space="preserve"> այդ թվում` ՀՀ կառավարության աշխատակազմ </t>
  </si>
  <si>
    <t xml:space="preserve"> այդ թվում` ՀՀ առողջապահության նախարարություն </t>
  </si>
  <si>
    <t xml:space="preserve"> այդ թվում` ՀՀ կրթության և գիտության նախարարություն </t>
  </si>
  <si>
    <t>ԸՆԹԱՑԻԿ ԾԱԽՍԵՐ</t>
  </si>
  <si>
    <t>ՈՉ ՖԻՆԱՆՍԱԿԱՆ ԱԿՏԻՎՆԵՐԻ ԳԾՈՎ ԾԱԽՍԵՐ</t>
  </si>
  <si>
    <t xml:space="preserve"> այդ թվում` ՀՀ տարածքային կառավարման և զարգացման նախարարություն </t>
  </si>
  <si>
    <t>Հավելված N 1</t>
  </si>
  <si>
    <t xml:space="preserve">Աղյուսակ N 14 </t>
  </si>
  <si>
    <t>ԱՅԼ ԾԱԽՍԵՐ, այդ թվում`</t>
  </si>
  <si>
    <t>Այլ  ծախսեր</t>
  </si>
  <si>
    <t>ՀԻՄՆԱԿԱՆ ՄԻՋՈՑՆԵՐ, այդ թվում`</t>
  </si>
  <si>
    <t>ՄԵՔԵՆԱՆԵՐ ԵՎ ՍԱՐՔԱՎՈՐՈՒՄՆԵՐ, այդ թվում`</t>
  </si>
  <si>
    <t>Այլ մեքենաներ և սարքավորումներ</t>
  </si>
  <si>
    <t>ՇԵՆՔԵՐ ԵՎ ՇԻՆՈՒԹՅՈՒՆՆԵՐ, այդ թվում`</t>
  </si>
  <si>
    <t>Շենքերի և շինությունների կապիտալ վերանորոգում</t>
  </si>
  <si>
    <t xml:space="preserve"> 12. Համաշխարհային բանկի աջակցությամբ իրականացվող Համայնքների գյուղատնտեսական ռեսուրսների կառավարման և մրցունակության երկրորդ ծրագիր </t>
  </si>
  <si>
    <t>Այլ ծախսեր</t>
  </si>
  <si>
    <t>Շենքերի և շինությունների շինարարություն</t>
  </si>
  <si>
    <t>ԱՅԼ ՀԻՄՆԱԿԱՆ ՄԻՋՈՑՆԵՐ, այդ թվում`</t>
  </si>
  <si>
    <t>Նախագծահետազոտական ծախսեր</t>
  </si>
  <si>
    <t xml:space="preserve"> այդ թվում` ՀՀ տրանսպորտի, կապի և տեղեկատվական տեխնոլոգիաների նախարարություն </t>
  </si>
  <si>
    <t>Վարչական սարքավորումներ</t>
  </si>
  <si>
    <t>ԴՐԱՄԱՇՆՈՐՀՆԵՐ, այդ թվում`</t>
  </si>
  <si>
    <t>Այլ ընթացիկ դրամաշնորհներ</t>
  </si>
  <si>
    <t>Ոչ նյութական հիմնական միջոցներ</t>
  </si>
  <si>
    <t xml:space="preserve"> այդ թվում` ՀՀ տարածքային կառավարման և զարգացման  նախարարություն </t>
  </si>
  <si>
    <t>03. Վերակառուցման և զարգացման եվրոպական բանկի աջակցությամբ իրականացվող Երևանի մետրոպոլիտենի վերակառուցման երկրորդ ծրագիր (Երևան համայնքի ղեկավարին պետության կողմից պատվիրակված լիազորություն)</t>
  </si>
  <si>
    <t xml:space="preserve"> 05. Համաշխարհային բանկի աջակցությամբ իրականացվող Տարածքային զարգացման հիմնադրամի ծրագիր</t>
  </si>
  <si>
    <t>02. Վերակառուցման և զարգացման եվրոպական բանկի աջակցությամբ իրականացվող «Կոտայքի և Գեղարքունիքի մարզերի կոշտ թափոնների կառավարման» ծրագիր</t>
  </si>
  <si>
    <t xml:space="preserve">04. Եվրոպական ներդրումային բանկի աջակցությամբ իրականացվող «Երևանի կոշտ թափոնների կառավարման» ծրագիր (Երևան համայնքի ղեկավարին պետության կողմից պատվիրակված լիազորություն) </t>
  </si>
  <si>
    <t xml:space="preserve">02. Վերակառուցման և զարգացման եվրոպական բանկի աջակցությամբ իրականացվող  «Երևանի քաղաքային լուսավորության» ծրագիր (Երևան համայնքի ղեկավարին պետության կողմից պատվիրակված լիազորություն) </t>
  </si>
  <si>
    <t>2018 թվական</t>
  </si>
  <si>
    <t>06. Համաշխարհային բանկի աջակցությամբ իրականացվող Ոռոգման համակարգերի արդյունավետության բարձրացման ծրագիր</t>
  </si>
  <si>
    <t>07. Եվրասիական  զարգացման բանկի աջակցությամբ իրականացվող ոռոգման համակարգերի զարգացման ծրագիր</t>
  </si>
  <si>
    <t xml:space="preserve"> 08. Գերմանիայի զարգացման վարկերի բանկի աջակցությամբ իրականացվող Ախուրյան գետի ջրային ռեսուրսների ինտեգրված կառավարման ծրագիր</t>
  </si>
  <si>
    <t>09. Ֆրանսիայի Հանրապետության կառավարության աջակցությամբ իրականացվող Վեդու ջրամբարի կառուցման ծրագիր</t>
  </si>
  <si>
    <t xml:space="preserve">05. Ասիական զարգացման բանկի աջակցությամբ իրականացվող Հյուսիս-հարավ տրանսպորտային միջանցքի զարգացման ծրագիր (Տրանշ 2) </t>
  </si>
  <si>
    <t xml:space="preserve"> 06. Ասիական բանկի աջակցությամբ իրականացվող Քաղաքային ենթակառուցվածքների և քաղաքի կայուն զարգացման ներդրումային ծրագիր (Երևան համայնքի ղեկավարին պետության կողմից պատվիրակված լիազորություն) </t>
  </si>
  <si>
    <t xml:space="preserve"> 08. Համաշխարհային բանկի աջակցությամբ իրականացվող Կենսական նշանակության ճանապարհացանցի  բարելավման ծրագիր</t>
  </si>
  <si>
    <t xml:space="preserve"> 11. Եվրոպական ներդրումային բանկի աջակցությամբ իրականացվող Հյուսիս-հարավ տրանսպորտային միջանցքի զարգացման ծրագիր (Տրանշ 3)</t>
  </si>
  <si>
    <t>12. Ասիական զարգացման բանկի աջակցությամբ իրականացվող Հյուսիս-հարավ տրանսպորտային միջանցքի զարգացման ծրագիր (Տրանշ 3)</t>
  </si>
  <si>
    <t xml:space="preserve"> 14. Ասիական բանկի աջակցությամբ իրականացվող Քաղաքային ենթակառուցվածքների և քաղաքի կայուն զարգացման ներդրումային երկրորդ ծրագիր (Երևան համայնքի ղեկավարին պետության կողմից պատվիրակված լիազորություն)  </t>
  </si>
  <si>
    <t>08. Համաշխարհային բանկի աջակցությամբ իրականացվող տեղական տնտեսության և ենթակառուցվածքների զարգացման ծրագիր</t>
  </si>
  <si>
    <t>08. Համաշխարհային բանկի աջակցությամբ իրականացվող Ոչ վարակիչ հիվանդությունների կանխարգելման և վերահսկման ծրագիր</t>
  </si>
  <si>
    <t xml:space="preserve"> 37. Համաշխարհային բանկի աջակցությամբ իրականացվող Կրթության բարելավման ծրագիր</t>
  </si>
  <si>
    <t>43. Ասիական զարգացման բանկի աջակցությամբ իրականացվող Դպրոցների սեյսմիկ պաշտպանության ծրագիր</t>
  </si>
  <si>
    <t>03. Համաշխարհային բանկի աջակցությամբ իրականացվող սոցիալական պաշտպանության ոլորտի վարչարարության երկրորդ ծրագիր</t>
  </si>
  <si>
    <t xml:space="preserve"> 07. Ռուսաստանի Դաշնության կողմից տրամադրված պետական արտահանման երկրորդ վարկի հաշվին ռուսական արտադրության ռազմական նշանակության արտադրանքի մատակարարումների ֆինանսավորում</t>
  </si>
  <si>
    <t>13. Եվրասիական զարգացման բանկի աջակցությամբ իրականացվող Հյուսիս-հարավ տրանսպորտային միջանցքի զարգացման ծրագիր</t>
  </si>
  <si>
    <t xml:space="preserve">20. Վերակառուցման և զարգացման եվրոպական բանկի աջակցությամբ իրականացվող Գյումրու քաղաքային ճանապարհների ծրագիր </t>
  </si>
  <si>
    <t xml:space="preserve">04. Եվրոպական ներդրումային բանկի աջակցությամբ իրականացվող Երևանի մետրոպոլիտենի վերակառուցման երկրորդ ծրագիր (Երևան համայնքի ղեկավարին պետության կողմից պատվիրակված լիազորություն) </t>
  </si>
  <si>
    <t xml:space="preserve"> ՕՏԱՐԵՐԿՐՅԱ ՊԵՏՈՒԹՅՈՒՆՆԵՐԻ ԵՎ ԿԱԶՄԱԿԵՐՊՈՒԹՅՈՒՆՆԵՐԻ ԱՋԱԿՑՈՒԹՅԱՄԲ ԻՐԱԿԱՆԱՑՎՈՂ ՎԱՐԿԱՅԻՆ ԾՐԱԳՐԵՐԻ 2018 ԹՎԱԿԱՆԻ ՑՈՒՑԱՆԻՇՆԵՐԻ ՎԵՐԱԲԵՐՅԱԼ</t>
  </si>
  <si>
    <t xml:space="preserve"> Համաֆինան
-
սավորում </t>
  </si>
  <si>
    <r>
      <t xml:space="preserve">13. Գյուղատնտեսության զարգացման միջազգային հիմնադրամի աջակցությամբ իրականացվող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Ենթակառուցվածքների և գյուղական ֆինանսավորման աջակցություն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ծրագիր </t>
    </r>
  </si>
  <si>
    <r>
      <t xml:space="preserve">14. ՕՊԵԿ զարգացման միջազգային հիմնադրամի աջակցությամբ իրականացվող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Ենթակառուցվածքների և գյուղական ֆինանսավորման աջակցություն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ծրագիր </t>
    </r>
  </si>
  <si>
    <r>
      <t xml:space="preserve">10. Վերակառուցման և զարգացման եվրոպական բանկի աջակցությամբ իրականացվող ՀՀ պետական սահմանի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Բագրատաշեն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անցման կետի կամրջի վերակառուցման ծրագիր</t>
    </r>
  </si>
  <si>
    <t xml:space="preserve"> 16. Համաշխարհային բանկի աջակցությամբ իրականացվող Կենսական նշանակության ճանապարհացանցի բարելավման լրացուցիչ ծրագիր</t>
  </si>
  <si>
    <t xml:space="preserve"> 18. Ասիական զարգացման բանկի աջակցությամբ իրականացվող Մ6 Վանաձոր-Ալավերդի-Վրաստանի սահման միջպետական նշանակության ճանապարհի վերականգնման և բարելավման ծրագիր</t>
  </si>
  <si>
    <t xml:space="preserve"> 19. Եվրոպական ներդրումային բանկի աջակցությամբ իրականացվող Մ6 Վանաձոր-Ալավերդի-Վրաստանի սահման միջպետական նշանակության ճանապարհի վերականգնման և բարելավման ծրագիր</t>
  </si>
  <si>
    <r>
      <t>08. Վերակառուցման և զարգացման եվրոպական բանկի աջակցությամբ իրականացվող «Երևանի կոշտ թափոնների կառավարման ծրագիր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(Երևան համայնքի ղեկավարին պետության կողմից պատվիրակված լիազորություն) </t>
    </r>
  </si>
  <si>
    <t>հազար դրամներով</t>
  </si>
  <si>
    <r>
      <t xml:space="preserve">03. Ասիական զարգացման բանկի աջակցությամբ իրականացվող էլեկտրաէներգիայի հաղորդման ցանցի վերակառուցման շրջանակներում 220 կվ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Ագարակ-2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և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Շինուհայր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ենթակայանների վերակառուցման ծրագիր </t>
    </r>
  </si>
  <si>
    <t xml:space="preserve">04. Ասիական զարգացման բանկի աջակցությամբ իրականացվող էլեկտրաէներգիայի հաղորդման ցանցի վերակառուցման շրջանակներում կարգավորման կառավարման ավտոմատացված համակարգի (SCADA) ընդլայնման ծրագիր </t>
  </si>
  <si>
    <r>
      <t xml:space="preserve">05. Վերակառուցման և զարգացման միջազգային բանկի աջակցությամբ իրականացվող էլեկտրահաղորդման ցանցի բարելավման շրջանակներում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Աշնակ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ենթակայանի վերակառուցման և էլեկտրաէներգետիկական համակարգի կառավարման բարելավման ծրագիր</t>
    </r>
  </si>
  <si>
    <t>06. Վերակառուցման և զարգացման միջազգային բանկի աջակցությամբ իրականացվող էլեկտրահաղորդման ցանցի բարելավման շրջանակներում Երևանի ՋԷԿ-ի ենթակայանի վերակառուցման ծրագիր</t>
  </si>
  <si>
    <t xml:space="preserve">04. Վերակառուցման և զարգացման եվրոպական բանկի աջակցությամբ իրականացվող Երևանի ջրամատակարարման բարելավման ծրագիր </t>
  </si>
  <si>
    <t xml:space="preserve"> 05. Եվրոպական ներդրումային բանկի աջակցությամբ իրականացվող Երևանի ջրամատակարարման բարելավման ծրագիր </t>
  </si>
  <si>
    <t>07. Գերմանիայի զարգացման վարկերի բանկի աջակցությամբ իրականացվող  ջրամատակարարման և ջրահեռացման ենթակառուցվածքների վերականգնման ծրագրի երրորդ փուլ</t>
  </si>
  <si>
    <t>08. Եվրոպական ներդրումային բանկի աջակցությամբ իրականացվող ջրամատակարարման և ջրահեռացման ենթակառուցվածքների վերականգնման ծրագրի երրորդ փուլ</t>
  </si>
  <si>
    <t xml:space="preserve"> 12. Համաշխարհային բանկի աջակցությամբ իրականացվող Հարկային վարչարարության արդիականացման ծրագիր  </t>
  </si>
  <si>
    <t xml:space="preserve"> 13. Համաշխարհային բանկի աջակցությամբ իրականացվող առևտրի և ենթակառուցվածքների զարգացման ծրագիր</t>
  </si>
  <si>
    <t>14. Համաշխարհային բանկի աջակցությամբ իրականացվող պետական հատվածի արդիականացման երրորդ ծրագիր</t>
  </si>
</sst>
</file>

<file path=xl/styles.xml><?xml version="1.0" encoding="utf-8"?>
<styleSheet xmlns="http://schemas.openxmlformats.org/spreadsheetml/2006/main">
  <numFmts count="60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(* #,##0.0_);_(* \(#,##0.0\);_(* &quot;-&quot;??_);_(@_)"/>
    <numFmt numFmtId="187" formatCode="_(* #,##0.0_);_(* \(#,##0.0\);_(* &quot;-&quot;?_);_(@_)"/>
    <numFmt numFmtId="188" formatCode="_(* #,##0.00_);_(* \(#,##0.00\);_(* &quot;-&quot;?_);_(@_)"/>
    <numFmt numFmtId="189" formatCode="_(* #,##0_);_(* \(#,##0\);_(* &quot;-&quot;?_);_(@_)"/>
    <numFmt numFmtId="190" formatCode="_(* #,##0.000_);_(* \(#,##0.000\);_(* &quot;-&quot;?_);_(@_)"/>
    <numFmt numFmtId="191" formatCode="_(* #,##0.0000_);_(* \(#,##0.0000\);_(* &quot;-&quot;?_);_(@_)"/>
    <numFmt numFmtId="192" formatCode="_(* #,##0.000000_);_(* \(#,##0.000000\);_(* &quot;-&quot;?_);_(@_)"/>
    <numFmt numFmtId="193" formatCode="_(* #,##0.00000_);_(* \(#,##0.00000\);_(* &quot;-&quot;?_);_(@_)"/>
    <numFmt numFmtId="194" formatCode="_(* #,##0.0000000_);_(* \(#,##0.0000000\);_(* &quot;-&quot;?_);_(@_)"/>
    <numFmt numFmtId="195" formatCode="_(* #,##0.0000_);_(* \(#,##0.0000\);_(* &quot;-&quot;??_);_(@_)"/>
    <numFmt numFmtId="196" formatCode="_(* #,##0.00000_);_(* \(#,##0.00000\);_(* &quot;-&quot;??_);_(@_)"/>
    <numFmt numFmtId="197" formatCode="00000"/>
    <numFmt numFmtId="198" formatCode="_(* #,##0.000_);_(* \(#,##0.000\);_(* &quot;-&quot;???_);_(@_)"/>
    <numFmt numFmtId="199" formatCode="_(* #,##0.0000_);_(* \(#,##0.0000\);_(* &quot;-&quot;????_);_(@_)"/>
    <numFmt numFmtId="200" formatCode="_(* #,##0.00000_);_(* \(#,##0.00000\);_(* &quot;-&quot;?????_);_(@_)"/>
    <numFmt numFmtId="201" formatCode="0.0%"/>
    <numFmt numFmtId="202" formatCode="_(* #,##0.000_);_(* \(#,##0.000\);_(* &quot;-&quot;??_);_(@_)"/>
    <numFmt numFmtId="203" formatCode="_(* #,##0.00000000_);_(* \(#,##0.00000000\);_(* &quot;-&quot;?_);_(@_)"/>
    <numFmt numFmtId="204" formatCode="_-* #,##0.0_р_._-;\-* #,##0.0_р_._-;_-* &quot;-&quot;?_р_._-;_-@_-"/>
    <numFmt numFmtId="205" formatCode="_(* #,##0.000000_);_(* \(#,##0.000000\);_(* &quot;-&quot;??_);_(@_)"/>
    <numFmt numFmtId="206" formatCode="_(* #,##0.000000_);_(* \(#,##0.000000\);_(* &quot;-&quot;????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_(* #,##0.0000000000_);_(* \(#,##0.0000000000\);_(* &quot;-&quot;??_);_(@_)"/>
    <numFmt numFmtId="211" formatCode="_(* #,##0.00000000000_);_(* \(#,##0.00000000000\);_(* &quot;-&quot;??_);_(@_)"/>
    <numFmt numFmtId="212" formatCode="dd/mm/yyyy"/>
    <numFmt numFmtId="213" formatCode="_(* #,##0_);_(* \(#,##0\);_(* &quot;-&quot;??_);_(@_)"/>
    <numFmt numFmtId="214" formatCode="_(* #,##0.0000000_);_(* \(#,##0.0000000\);_(* &quot;-&quot;???????_);_(@_)"/>
    <numFmt numFmtId="215" formatCode="dd/mm/yyyy;@"/>
  </numFmts>
  <fonts count="48">
    <font>
      <sz val="10"/>
      <name val="Times Armenian"/>
      <family val="0"/>
    </font>
    <font>
      <u val="single"/>
      <sz val="10"/>
      <color indexed="36"/>
      <name val="Times Armenian"/>
      <family val="1"/>
    </font>
    <font>
      <u val="single"/>
      <sz val="10"/>
      <color indexed="12"/>
      <name val="Times Armenian"/>
      <family val="1"/>
    </font>
    <font>
      <sz val="11"/>
      <name val="Times Armenian"/>
      <family val="1"/>
    </font>
    <font>
      <sz val="10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10"/>
      <color indexed="10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2"/>
      <color indexed="10"/>
      <name val="GHEA Grapalat"/>
      <family val="3"/>
    </font>
    <font>
      <i/>
      <sz val="9"/>
      <name val="GHEA Grapalat"/>
      <family val="3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87" fontId="4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vertical="center" wrapText="1"/>
    </xf>
    <xf numFmtId="187" fontId="4" fillId="0" borderId="0" xfId="59" applyNumberFormat="1" applyFont="1" applyFill="1" applyBorder="1" applyAlignment="1">
      <alignment horizontal="right" vertical="center" wrapText="1"/>
      <protection/>
    </xf>
    <xf numFmtId="187" fontId="8" fillId="0" borderId="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87" fontId="7" fillId="0" borderId="13" xfId="59" applyNumberFormat="1" applyFont="1" applyFill="1" applyBorder="1" applyAlignment="1">
      <alignment vertical="center" wrapText="1"/>
      <protection/>
    </xf>
    <xf numFmtId="187" fontId="8" fillId="0" borderId="0" xfId="57" applyNumberFormat="1" applyFont="1" applyFill="1" applyBorder="1" applyAlignment="1" applyProtection="1">
      <alignment horizontal="center" vertical="center" wrapText="1"/>
      <protection locked="0"/>
    </xf>
    <xf numFmtId="187" fontId="8" fillId="0" borderId="0" xfId="0" applyNumberFormat="1" applyFont="1" applyFill="1" applyBorder="1" applyAlignment="1">
      <alignment horizontal="center" vertical="center"/>
    </xf>
    <xf numFmtId="187" fontId="8" fillId="0" borderId="14" xfId="0" applyNumberFormat="1" applyFont="1" applyFill="1" applyBorder="1" applyAlignment="1">
      <alignment horizontal="center" vertical="center"/>
    </xf>
    <xf numFmtId="187" fontId="8" fillId="0" borderId="15" xfId="0" applyNumberFormat="1" applyFont="1" applyFill="1" applyBorder="1" applyAlignment="1">
      <alignment horizontal="center" vertical="center"/>
    </xf>
    <xf numFmtId="187" fontId="8" fillId="0" borderId="15" xfId="57" applyNumberFormat="1" applyFont="1" applyFill="1" applyBorder="1" applyAlignment="1" applyProtection="1">
      <alignment horizontal="center" vertical="center" wrapText="1"/>
      <protection locked="0"/>
    </xf>
    <xf numFmtId="187" fontId="6" fillId="0" borderId="13" xfId="59" applyNumberFormat="1" applyFont="1" applyFill="1" applyBorder="1" applyAlignment="1">
      <alignment vertical="center" wrapText="1"/>
      <protection/>
    </xf>
    <xf numFmtId="187" fontId="6" fillId="0" borderId="16" xfId="59" applyNumberFormat="1" applyFont="1" applyFill="1" applyBorder="1" applyAlignment="1" quotePrefix="1">
      <alignment vertical="center" wrapText="1"/>
      <protection/>
    </xf>
    <xf numFmtId="187" fontId="6" fillId="0" borderId="17" xfId="59" applyNumberFormat="1" applyFont="1" applyFill="1" applyBorder="1" applyAlignment="1" quotePrefix="1">
      <alignment vertical="center" wrapText="1"/>
      <protection/>
    </xf>
    <xf numFmtId="187" fontId="6" fillId="0" borderId="18" xfId="0" applyNumberFormat="1" applyFont="1" applyFill="1" applyBorder="1" applyAlignment="1">
      <alignment vertical="center" wrapText="1"/>
    </xf>
    <xf numFmtId="187" fontId="7" fillId="0" borderId="19" xfId="59" applyNumberFormat="1" applyFont="1" applyFill="1" applyBorder="1" applyAlignment="1">
      <alignment vertical="center" wrapText="1"/>
      <protection/>
    </xf>
    <xf numFmtId="187" fontId="7" fillId="0" borderId="16" xfId="59" applyNumberFormat="1" applyFont="1" applyFill="1" applyBorder="1" applyAlignment="1">
      <alignment horizontal="left" vertical="center" wrapText="1"/>
      <protection/>
    </xf>
    <xf numFmtId="49" fontId="7" fillId="0" borderId="16" xfId="59" applyNumberFormat="1" applyFont="1" applyFill="1" applyBorder="1" applyAlignment="1">
      <alignment horizontal="left" vertical="center" wrapText="1"/>
      <protection/>
    </xf>
    <xf numFmtId="49" fontId="7" fillId="0" borderId="17" xfId="59" applyNumberFormat="1" applyFont="1" applyFill="1" applyBorder="1" applyAlignment="1">
      <alignment horizontal="left" vertical="center" wrapText="1"/>
      <protection/>
    </xf>
    <xf numFmtId="49" fontId="7" fillId="0" borderId="20" xfId="59" applyNumberFormat="1" applyFont="1" applyFill="1" applyBorder="1" applyAlignment="1">
      <alignment horizontal="left" vertical="center" wrapText="1"/>
      <protection/>
    </xf>
    <xf numFmtId="49" fontId="7" fillId="0" borderId="19" xfId="59" applyNumberFormat="1" applyFont="1" applyFill="1" applyBorder="1" applyAlignment="1">
      <alignment horizontal="left" vertical="center" wrapText="1"/>
      <protection/>
    </xf>
    <xf numFmtId="187" fontId="6" fillId="0" borderId="18" xfId="0" applyNumberFormat="1" applyFont="1" applyFill="1" applyBorder="1" applyAlignment="1">
      <alignment horizontal="left" vertical="center" wrapText="1"/>
    </xf>
    <xf numFmtId="187" fontId="7" fillId="0" borderId="20" xfId="59" applyNumberFormat="1" applyFont="1" applyFill="1" applyBorder="1" applyAlignment="1">
      <alignment horizontal="left" vertical="center" wrapText="1"/>
      <protection/>
    </xf>
    <xf numFmtId="187" fontId="6" fillId="0" borderId="21" xfId="0" applyNumberFormat="1" applyFont="1" applyFill="1" applyBorder="1" applyAlignment="1">
      <alignment horizontal="left" vertical="center" wrapText="1"/>
    </xf>
    <xf numFmtId="49" fontId="7" fillId="0" borderId="21" xfId="59" applyNumberFormat="1" applyFont="1" applyFill="1" applyBorder="1" applyAlignment="1">
      <alignment horizontal="left" vertical="center" wrapText="1"/>
      <protection/>
    </xf>
    <xf numFmtId="187" fontId="8" fillId="0" borderId="14" xfId="57" applyNumberFormat="1" applyFont="1" applyFill="1" applyBorder="1" applyAlignment="1" applyProtection="1">
      <alignment horizontal="center" vertical="center" wrapText="1"/>
      <protection locked="0"/>
    </xf>
    <xf numFmtId="187" fontId="7" fillId="0" borderId="22" xfId="59" applyNumberFormat="1" applyFont="1" applyFill="1" applyBorder="1" applyAlignment="1">
      <alignment horizontal="left" vertical="center" wrapText="1"/>
      <protection/>
    </xf>
    <xf numFmtId="187" fontId="7" fillId="0" borderId="23" xfId="59" applyNumberFormat="1" applyFont="1" applyFill="1" applyBorder="1" applyAlignment="1">
      <alignment vertical="center" wrapText="1"/>
      <protection/>
    </xf>
    <xf numFmtId="49" fontId="7" fillId="0" borderId="22" xfId="59" applyNumberFormat="1" applyFont="1" applyFill="1" applyBorder="1" applyAlignment="1">
      <alignment horizontal="left" vertical="center" wrapText="1"/>
      <protection/>
    </xf>
    <xf numFmtId="187" fontId="5" fillId="0" borderId="0" xfId="42" applyNumberFormat="1" applyFont="1" applyFill="1" applyBorder="1" applyAlignment="1">
      <alignment horizontal="center" vertical="center" wrapText="1"/>
    </xf>
    <xf numFmtId="187" fontId="11" fillId="0" borderId="0" xfId="0" applyNumberFormat="1" applyFont="1" applyFill="1" applyBorder="1" applyAlignment="1">
      <alignment/>
    </xf>
    <xf numFmtId="187" fontId="12" fillId="0" borderId="24" xfId="0" applyNumberFormat="1" applyFont="1" applyFill="1" applyBorder="1" applyAlignment="1">
      <alignment horizontal="right"/>
    </xf>
    <xf numFmtId="187" fontId="5" fillId="0" borderId="18" xfId="42" applyNumberFormat="1" applyFont="1" applyFill="1" applyBorder="1" applyAlignment="1">
      <alignment horizontal="center" vertical="center" wrapText="1"/>
    </xf>
    <xf numFmtId="187" fontId="5" fillId="0" borderId="25" xfId="42" applyNumberFormat="1" applyFont="1" applyFill="1" applyBorder="1" applyAlignment="1">
      <alignment horizontal="center" vertical="center" wrapText="1"/>
    </xf>
    <xf numFmtId="187" fontId="5" fillId="0" borderId="21" xfId="42" applyNumberFormat="1" applyFont="1" applyFill="1" applyBorder="1" applyAlignment="1">
      <alignment horizontal="center" vertical="center" wrapText="1"/>
    </xf>
    <xf numFmtId="187" fontId="5" fillId="0" borderId="26" xfId="42" applyNumberFormat="1" applyFont="1" applyFill="1" applyBorder="1" applyAlignment="1">
      <alignment horizontal="center" vertical="center" wrapText="1"/>
    </xf>
    <xf numFmtId="187" fontId="5" fillId="0" borderId="13" xfId="42" applyNumberFormat="1" applyFont="1" applyFill="1" applyBorder="1" applyAlignment="1">
      <alignment horizontal="center" vertical="center" wrapText="1"/>
    </xf>
    <xf numFmtId="187" fontId="5" fillId="0" borderId="27" xfId="42" applyNumberFormat="1" applyFont="1" applyFill="1" applyBorder="1" applyAlignment="1">
      <alignment horizontal="center" vertical="center" wrapText="1"/>
    </xf>
    <xf numFmtId="187" fontId="5" fillId="0" borderId="27" xfId="44" applyNumberFormat="1" applyFont="1" applyFill="1" applyBorder="1" applyAlignment="1">
      <alignment horizontal="center" vertical="center" wrapText="1"/>
    </xf>
    <xf numFmtId="187" fontId="5" fillId="0" borderId="19" xfId="44" applyNumberFormat="1" applyFont="1" applyFill="1" applyBorder="1" applyAlignment="1">
      <alignment horizontal="center" vertical="center" wrapText="1"/>
    </xf>
    <xf numFmtId="187" fontId="5" fillId="0" borderId="28" xfId="42" applyNumberFormat="1" applyFont="1" applyFill="1" applyBorder="1" applyAlignment="1">
      <alignment horizontal="center" vertical="center" wrapText="1"/>
    </xf>
    <xf numFmtId="187" fontId="5" fillId="0" borderId="28" xfId="44" applyNumberFormat="1" applyFont="1" applyFill="1" applyBorder="1" applyAlignment="1">
      <alignment horizontal="center" vertical="center" wrapText="1"/>
    </xf>
    <xf numFmtId="187" fontId="5" fillId="0" borderId="20" xfId="44" applyNumberFormat="1" applyFont="1" applyFill="1" applyBorder="1" applyAlignment="1">
      <alignment horizontal="center" vertical="center" wrapText="1"/>
    </xf>
    <xf numFmtId="187" fontId="4" fillId="0" borderId="27" xfId="42" applyNumberFormat="1" applyFont="1" applyFill="1" applyBorder="1" applyAlignment="1">
      <alignment horizontal="center" vertical="center" wrapText="1"/>
    </xf>
    <xf numFmtId="187" fontId="4" fillId="0" borderId="29" xfId="42" applyNumberFormat="1" applyFont="1" applyFill="1" applyBorder="1" applyAlignment="1">
      <alignment horizontal="center" vertical="center" wrapText="1"/>
    </xf>
    <xf numFmtId="187" fontId="4" fillId="0" borderId="16" xfId="42" applyNumberFormat="1" applyFont="1" applyFill="1" applyBorder="1" applyAlignment="1">
      <alignment horizontal="center" vertical="center" wrapText="1"/>
    </xf>
    <xf numFmtId="187" fontId="5" fillId="0" borderId="30" xfId="42" applyNumberFormat="1" applyFont="1" applyFill="1" applyBorder="1" applyAlignment="1">
      <alignment horizontal="center" vertical="center" wrapText="1"/>
    </xf>
    <xf numFmtId="187" fontId="4" fillId="0" borderId="19" xfId="42" applyNumberFormat="1" applyFont="1" applyFill="1" applyBorder="1" applyAlignment="1">
      <alignment horizontal="center" vertical="center" wrapText="1"/>
    </xf>
    <xf numFmtId="187" fontId="4" fillId="0" borderId="28" xfId="42" applyNumberFormat="1" applyFont="1" applyFill="1" applyBorder="1" applyAlignment="1">
      <alignment horizontal="center" vertical="center" wrapText="1"/>
    </xf>
    <xf numFmtId="187" fontId="4" fillId="0" borderId="26" xfId="42" applyNumberFormat="1" applyFont="1" applyFill="1" applyBorder="1" applyAlignment="1">
      <alignment horizontal="center" vertical="center" wrapText="1"/>
    </xf>
    <xf numFmtId="187" fontId="4" fillId="0" borderId="13" xfId="42" applyNumberFormat="1" applyFont="1" applyFill="1" applyBorder="1" applyAlignment="1">
      <alignment horizontal="center" vertical="center" wrapText="1"/>
    </xf>
    <xf numFmtId="187" fontId="4" fillId="0" borderId="31" xfId="42" applyNumberFormat="1" applyFont="1" applyFill="1" applyBorder="1" applyAlignment="1">
      <alignment horizontal="center" vertical="center" wrapText="1"/>
    </xf>
    <xf numFmtId="187" fontId="4" fillId="0" borderId="25" xfId="42" applyNumberFormat="1" applyFont="1" applyFill="1" applyBorder="1" applyAlignment="1">
      <alignment horizontal="center" vertical="center" wrapText="1"/>
    </xf>
    <xf numFmtId="187" fontId="4" fillId="0" borderId="20" xfId="42" applyNumberFormat="1" applyFont="1" applyFill="1" applyBorder="1" applyAlignment="1">
      <alignment horizontal="center" vertical="center" wrapText="1"/>
    </xf>
    <xf numFmtId="187" fontId="8" fillId="0" borderId="32" xfId="57" applyNumberFormat="1" applyFont="1" applyFill="1" applyBorder="1" applyAlignment="1">
      <alignment horizontal="center" vertical="center" wrapText="1"/>
    </xf>
    <xf numFmtId="187" fontId="8" fillId="0" borderId="33" xfId="57" applyNumberFormat="1" applyFont="1" applyFill="1" applyBorder="1" applyAlignment="1">
      <alignment horizontal="center" vertical="center" wrapText="1"/>
    </xf>
    <xf numFmtId="187" fontId="8" fillId="0" borderId="34" xfId="57" applyNumberFormat="1" applyFont="1" applyFill="1" applyBorder="1" applyAlignment="1">
      <alignment horizontal="center" vertical="center" wrapText="1"/>
    </xf>
    <xf numFmtId="187" fontId="8" fillId="0" borderId="15" xfId="57" applyNumberFormat="1" applyFont="1" applyFill="1" applyBorder="1" applyAlignment="1">
      <alignment horizontal="center" vertical="center" wrapText="1"/>
    </xf>
    <xf numFmtId="187" fontId="8" fillId="0" borderId="0" xfId="57" applyNumberFormat="1" applyFont="1" applyFill="1" applyBorder="1" applyAlignment="1">
      <alignment horizontal="center" vertical="center" wrapText="1"/>
    </xf>
    <xf numFmtId="187" fontId="8" fillId="0" borderId="14" xfId="57" applyNumberFormat="1" applyFont="1" applyFill="1" applyBorder="1" applyAlignment="1">
      <alignment horizontal="center" vertical="center" wrapText="1"/>
    </xf>
    <xf numFmtId="187" fontId="8" fillId="0" borderId="35" xfId="57" applyNumberFormat="1" applyFont="1" applyFill="1" applyBorder="1" applyAlignment="1">
      <alignment horizontal="center" vertical="center" wrapText="1"/>
    </xf>
    <xf numFmtId="187" fontId="8" fillId="0" borderId="24" xfId="57" applyNumberFormat="1" applyFont="1" applyFill="1" applyBorder="1" applyAlignment="1">
      <alignment horizontal="center" vertical="center" wrapText="1"/>
    </xf>
    <xf numFmtId="187" fontId="8" fillId="0" borderId="21" xfId="57" applyNumberFormat="1" applyFont="1" applyFill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horizontal="right"/>
    </xf>
    <xf numFmtId="187" fontId="4" fillId="0" borderId="36" xfId="0" applyNumberFormat="1" applyFont="1" applyFill="1" applyBorder="1" applyAlignment="1">
      <alignment horizontal="center" vertical="center" textRotation="90" wrapText="1"/>
    </xf>
    <xf numFmtId="187" fontId="4" fillId="0" borderId="37" xfId="0" applyNumberFormat="1" applyFont="1" applyFill="1" applyBorder="1" applyAlignment="1">
      <alignment horizontal="center" vertical="center" textRotation="90" wrapText="1"/>
    </xf>
    <xf numFmtId="187" fontId="4" fillId="0" borderId="38" xfId="0" applyNumberFormat="1" applyFont="1" applyFill="1" applyBorder="1" applyAlignment="1">
      <alignment horizontal="center" vertical="center" textRotation="90" wrapText="1"/>
    </xf>
    <xf numFmtId="187" fontId="4" fillId="0" borderId="39" xfId="0" applyNumberFormat="1" applyFont="1" applyFill="1" applyBorder="1" applyAlignment="1">
      <alignment horizontal="center" vertical="center" textRotation="90" wrapText="1"/>
    </xf>
    <xf numFmtId="187" fontId="4" fillId="0" borderId="40" xfId="0" applyNumberFormat="1" applyFont="1" applyFill="1" applyBorder="1" applyAlignment="1">
      <alignment horizontal="center" vertical="center" textRotation="90" wrapText="1"/>
    </xf>
    <xf numFmtId="187" fontId="4" fillId="0" borderId="41" xfId="0" applyNumberFormat="1" applyFont="1" applyFill="1" applyBorder="1" applyAlignment="1">
      <alignment horizontal="center" vertical="center" textRotation="90" wrapText="1"/>
    </xf>
    <xf numFmtId="187" fontId="4" fillId="0" borderId="42" xfId="0" applyNumberFormat="1" applyFont="1" applyFill="1" applyBorder="1" applyAlignment="1">
      <alignment horizontal="center" vertical="center" textRotation="90" wrapText="1"/>
    </xf>
    <xf numFmtId="187" fontId="4" fillId="0" borderId="43" xfId="0" applyNumberFormat="1" applyFont="1" applyFill="1" applyBorder="1" applyAlignment="1">
      <alignment horizontal="center" vertical="center" textRotation="90" wrapText="1"/>
    </xf>
    <xf numFmtId="187" fontId="4" fillId="0" borderId="44" xfId="0" applyNumberFormat="1" applyFont="1" applyFill="1" applyBorder="1" applyAlignment="1">
      <alignment horizontal="center" vertical="center" textRotation="90" wrapText="1"/>
    </xf>
    <xf numFmtId="187" fontId="6" fillId="0" borderId="34" xfId="0" applyNumberFormat="1" applyFont="1" applyFill="1" applyBorder="1" applyAlignment="1">
      <alignment horizontal="center" vertical="center" wrapText="1"/>
    </xf>
    <xf numFmtId="187" fontId="6" fillId="0" borderId="14" xfId="0" applyNumberFormat="1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center" vertical="center" wrapText="1"/>
    </xf>
    <xf numFmtId="187" fontId="9" fillId="0" borderId="32" xfId="59" applyNumberFormat="1" applyFont="1" applyFill="1" applyBorder="1" applyAlignment="1">
      <alignment horizontal="center" vertical="center" wrapText="1"/>
      <protection/>
    </xf>
    <xf numFmtId="187" fontId="9" fillId="0" borderId="33" xfId="59" applyNumberFormat="1" applyFont="1" applyFill="1" applyBorder="1" applyAlignment="1">
      <alignment horizontal="center" vertical="center" wrapText="1"/>
      <protection/>
    </xf>
    <xf numFmtId="187" fontId="9" fillId="0" borderId="34" xfId="59" applyNumberFormat="1" applyFont="1" applyFill="1" applyBorder="1" applyAlignment="1">
      <alignment horizontal="center" vertical="center" wrapText="1"/>
      <protection/>
    </xf>
    <xf numFmtId="187" fontId="5" fillId="0" borderId="45" xfId="42" applyNumberFormat="1" applyFont="1" applyFill="1" applyBorder="1" applyAlignment="1">
      <alignment horizontal="center" vertical="center" wrapText="1"/>
    </xf>
    <xf numFmtId="187" fontId="5" fillId="0" borderId="25" xfId="42" applyNumberFormat="1" applyFont="1" applyFill="1" applyBorder="1" applyAlignment="1">
      <alignment horizontal="center" vertical="center" wrapText="1"/>
    </xf>
    <xf numFmtId="187" fontId="8" fillId="0" borderId="15" xfId="57" applyNumberFormat="1" applyFont="1" applyFill="1" applyBorder="1" applyAlignment="1" applyProtection="1">
      <alignment horizontal="center" vertical="center" wrapText="1"/>
      <protection locked="0"/>
    </xf>
    <xf numFmtId="187" fontId="8" fillId="0" borderId="0" xfId="57" applyNumberFormat="1" applyFont="1" applyFill="1" applyBorder="1" applyAlignment="1" applyProtection="1">
      <alignment horizontal="center" vertical="center" wrapText="1"/>
      <protection locked="0"/>
    </xf>
    <xf numFmtId="187" fontId="8" fillId="0" borderId="14" xfId="57" applyNumberFormat="1" applyFont="1" applyFill="1" applyBorder="1" applyAlignment="1" applyProtection="1">
      <alignment horizontal="center" vertical="center" wrapText="1"/>
      <protection locked="0"/>
    </xf>
    <xf numFmtId="187" fontId="5" fillId="0" borderId="46" xfId="42" applyNumberFormat="1" applyFont="1" applyFill="1" applyBorder="1" applyAlignment="1">
      <alignment horizontal="center" vertical="center" wrapText="1"/>
    </xf>
    <xf numFmtId="187" fontId="5" fillId="0" borderId="18" xfId="42" applyNumberFormat="1" applyFont="1" applyFill="1" applyBorder="1" applyAlignment="1">
      <alignment horizontal="center" vertical="center" wrapText="1"/>
    </xf>
    <xf numFmtId="187" fontId="4" fillId="0" borderId="32" xfId="0" applyNumberFormat="1" applyFont="1" applyFill="1" applyBorder="1" applyAlignment="1">
      <alignment horizontal="center"/>
    </xf>
    <xf numFmtId="187" fontId="4" fillId="0" borderId="33" xfId="0" applyNumberFormat="1" applyFont="1" applyFill="1" applyBorder="1" applyAlignment="1">
      <alignment horizontal="center"/>
    </xf>
    <xf numFmtId="187" fontId="4" fillId="0" borderId="34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/>
    </xf>
    <xf numFmtId="187" fontId="8" fillId="0" borderId="32" xfId="0" applyNumberFormat="1" applyFont="1" applyFill="1" applyBorder="1" applyAlignment="1">
      <alignment horizontal="center" vertical="center"/>
    </xf>
    <xf numFmtId="187" fontId="8" fillId="0" borderId="33" xfId="0" applyNumberFormat="1" applyFont="1" applyFill="1" applyBorder="1" applyAlignment="1">
      <alignment horizontal="center" vertical="center"/>
    </xf>
    <xf numFmtId="187" fontId="8" fillId="0" borderId="34" xfId="0" applyNumberFormat="1" applyFont="1" applyFill="1" applyBorder="1" applyAlignment="1">
      <alignment horizontal="center" vertical="center"/>
    </xf>
    <xf numFmtId="187" fontId="8" fillId="0" borderId="15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7" fontId="8" fillId="0" borderId="14" xfId="0" applyNumberFormat="1" applyFont="1" applyFill="1" applyBorder="1" applyAlignment="1">
      <alignment horizontal="center" vertical="center"/>
    </xf>
    <xf numFmtId="187" fontId="8" fillId="0" borderId="35" xfId="0" applyNumberFormat="1" applyFont="1" applyFill="1" applyBorder="1" applyAlignment="1">
      <alignment horizontal="center" vertical="center"/>
    </xf>
    <xf numFmtId="187" fontId="8" fillId="0" borderId="24" xfId="0" applyNumberFormat="1" applyFont="1" applyFill="1" applyBorder="1" applyAlignment="1">
      <alignment horizontal="center" vertical="center"/>
    </xf>
    <xf numFmtId="187" fontId="8" fillId="0" borderId="21" xfId="0" applyNumberFormat="1" applyFont="1" applyFill="1" applyBorder="1" applyAlignment="1">
      <alignment horizontal="center" vertical="center"/>
    </xf>
    <xf numFmtId="187" fontId="8" fillId="0" borderId="32" xfId="57" applyNumberFormat="1" applyFont="1" applyFill="1" applyBorder="1" applyAlignment="1">
      <alignment horizontal="center" vertical="center"/>
    </xf>
    <xf numFmtId="187" fontId="8" fillId="0" borderId="33" xfId="57" applyNumberFormat="1" applyFont="1" applyFill="1" applyBorder="1" applyAlignment="1">
      <alignment horizontal="center" vertical="center"/>
    </xf>
    <xf numFmtId="187" fontId="8" fillId="0" borderId="34" xfId="57" applyNumberFormat="1" applyFont="1" applyFill="1" applyBorder="1" applyAlignment="1">
      <alignment horizontal="center" vertical="center"/>
    </xf>
    <xf numFmtId="187" fontId="8" fillId="0" borderId="15" xfId="57" applyNumberFormat="1" applyFont="1" applyFill="1" applyBorder="1" applyAlignment="1">
      <alignment horizontal="center" vertical="center"/>
    </xf>
    <xf numFmtId="187" fontId="8" fillId="0" borderId="0" xfId="57" applyNumberFormat="1" applyFont="1" applyFill="1" applyBorder="1" applyAlignment="1">
      <alignment horizontal="center" vertical="center"/>
    </xf>
    <xf numFmtId="187" fontId="8" fillId="0" borderId="14" xfId="57" applyNumberFormat="1" applyFont="1" applyFill="1" applyBorder="1" applyAlignment="1">
      <alignment horizontal="center" vertical="center"/>
    </xf>
    <xf numFmtId="187" fontId="8" fillId="0" borderId="35" xfId="57" applyNumberFormat="1" applyFont="1" applyFill="1" applyBorder="1" applyAlignment="1">
      <alignment horizontal="center" vertical="center"/>
    </xf>
    <xf numFmtId="187" fontId="8" fillId="0" borderId="24" xfId="57" applyNumberFormat="1" applyFont="1" applyFill="1" applyBorder="1" applyAlignment="1">
      <alignment horizontal="center" vertical="center"/>
    </xf>
    <xf numFmtId="187" fontId="8" fillId="0" borderId="21" xfId="57" applyNumberFormat="1" applyFont="1" applyFill="1" applyBorder="1" applyAlignment="1">
      <alignment horizontal="center" vertical="center"/>
    </xf>
    <xf numFmtId="187" fontId="10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_HavelvacN2axjusakN3" xfId="58"/>
    <cellStyle name="Normal_Book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tabSelected="1" zoomScaleSheetLayoutView="100" zoomScalePageLayoutView="0" workbookViewId="0" topLeftCell="A1">
      <selection activeCell="I11" sqref="I11"/>
    </sheetView>
  </sheetViews>
  <sheetFormatPr defaultColWidth="9.375" defaultRowHeight="12.75"/>
  <cols>
    <col min="1" max="1" width="5.125" style="1" customWidth="1"/>
    <col min="2" max="2" width="4.625" style="1" customWidth="1"/>
    <col min="3" max="3" width="4.75390625" style="1" customWidth="1"/>
    <col min="4" max="4" width="48.875" style="1" customWidth="1"/>
    <col min="5" max="5" width="19.125" style="1" customWidth="1"/>
    <col min="6" max="6" width="20.25390625" style="1" customWidth="1"/>
    <col min="7" max="7" width="19.875" style="1" customWidth="1"/>
    <col min="8" max="8" width="15.375" style="1" customWidth="1"/>
    <col min="9" max="9" width="15.125" style="1" customWidth="1"/>
    <col min="10" max="10" width="12.75390625" style="1" customWidth="1"/>
    <col min="11" max="11" width="14.125" style="1" bestFit="1" customWidth="1"/>
    <col min="12" max="12" width="13.625" style="1" bestFit="1" customWidth="1"/>
    <col min="13" max="13" width="13.25390625" style="1" bestFit="1" customWidth="1"/>
    <col min="14" max="14" width="16.375" style="1" customWidth="1"/>
    <col min="15" max="15" width="17.125" style="1" customWidth="1"/>
    <col min="16" max="16" width="10.25390625" style="1" bestFit="1" customWidth="1"/>
    <col min="17" max="16384" width="9.375" style="1" customWidth="1"/>
  </cols>
  <sheetData>
    <row r="1" spans="6:7" ht="16.5" customHeight="1">
      <c r="F1" s="68" t="s">
        <v>30</v>
      </c>
      <c r="G1" s="68"/>
    </row>
    <row r="2" spans="6:7" ht="17.25" customHeight="1">
      <c r="F2" s="68" t="s">
        <v>31</v>
      </c>
      <c r="G2" s="68"/>
    </row>
    <row r="4" spans="1:7" s="3" customFormat="1" ht="50.25" customHeight="1">
      <c r="A4" s="115" t="s">
        <v>75</v>
      </c>
      <c r="B4" s="115"/>
      <c r="C4" s="115"/>
      <c r="D4" s="115"/>
      <c r="E4" s="115"/>
      <c r="F4" s="115"/>
      <c r="G4" s="115"/>
    </row>
    <row r="5" spans="3:7" ht="28.5" customHeight="1" thickBot="1">
      <c r="C5" s="4"/>
      <c r="D5" s="6"/>
      <c r="E5" s="34"/>
      <c r="F5" s="35"/>
      <c r="G5" s="36" t="s">
        <v>84</v>
      </c>
    </row>
    <row r="6" spans="1:7" ht="31.5" customHeight="1" thickBot="1">
      <c r="A6" s="69" t="s">
        <v>13</v>
      </c>
      <c r="B6" s="72" t="s">
        <v>14</v>
      </c>
      <c r="C6" s="75" t="s">
        <v>15</v>
      </c>
      <c r="D6" s="78" t="s">
        <v>16</v>
      </c>
      <c r="E6" s="81" t="s">
        <v>55</v>
      </c>
      <c r="F6" s="82"/>
      <c r="G6" s="83"/>
    </row>
    <row r="7" spans="1:7" s="3" customFormat="1" ht="21.75" customHeight="1" thickBot="1">
      <c r="A7" s="70"/>
      <c r="B7" s="73"/>
      <c r="C7" s="76"/>
      <c r="D7" s="79"/>
      <c r="E7" s="84" t="s">
        <v>17</v>
      </c>
      <c r="F7" s="89" t="s">
        <v>18</v>
      </c>
      <c r="G7" s="90"/>
    </row>
    <row r="8" spans="1:7" s="3" customFormat="1" ht="39.75" customHeight="1" thickBot="1">
      <c r="A8" s="71"/>
      <c r="B8" s="74"/>
      <c r="C8" s="77"/>
      <c r="D8" s="80"/>
      <c r="E8" s="85"/>
      <c r="F8" s="38" t="s">
        <v>19</v>
      </c>
      <c r="G8" s="39" t="s">
        <v>76</v>
      </c>
    </row>
    <row r="9" spans="1:7" ht="27">
      <c r="A9" s="91"/>
      <c r="B9" s="92"/>
      <c r="C9" s="93"/>
      <c r="D9" s="16" t="s">
        <v>20</v>
      </c>
      <c r="E9" s="40">
        <f>F9+G9</f>
        <v>110244396.10000001</v>
      </c>
      <c r="F9" s="40">
        <f>F10+F11</f>
        <v>86949514.80000001</v>
      </c>
      <c r="G9" s="41">
        <f>G10+G11</f>
        <v>23294881.3</v>
      </c>
    </row>
    <row r="10" spans="1:7" ht="21.75" customHeight="1">
      <c r="A10" s="94"/>
      <c r="B10" s="95"/>
      <c r="C10" s="96"/>
      <c r="D10" s="17" t="s">
        <v>21</v>
      </c>
      <c r="E10" s="42">
        <f>F10+G10</f>
        <v>18656659.299999997</v>
      </c>
      <c r="F10" s="43">
        <f>F14+F23+F34+F49+F60+F65+F76+F85+F96+F105+F114+F125+F134+F145+F156+F165+F176+F181+F196+F210+F219+F228+F242+F253+F282+F295+F320+F329+F366+F380+F389+F400</f>
        <v>14162138.699999997</v>
      </c>
      <c r="G10" s="44">
        <f>G14+G23+G34+G49+G60+G65+G76+G85+G96+G105+G114+G125+G134+G145+G156+G165+G176+G181+G196+G210+G219+G228+G242+G253+G282+G295+G320+G329+G366+G380+G389+G400</f>
        <v>4494520.600000001</v>
      </c>
    </row>
    <row r="11" spans="1:7" ht="22.5" customHeight="1" thickBot="1">
      <c r="A11" s="94"/>
      <c r="B11" s="95"/>
      <c r="C11" s="96"/>
      <c r="D11" s="18" t="s">
        <v>22</v>
      </c>
      <c r="E11" s="45">
        <f>F11+G11</f>
        <v>91587736.80000001</v>
      </c>
      <c r="F11" s="46">
        <f>F37+F17+F26+F43+F52+F68+F79+F88+F99+F108+F117+F128+F137+F148+F184+F159+F201+F213+F168+F222+F231+F247+F258+F264+F270+F276+F285+F298+F308+F323+F314+F332+F338+F344+F352+F360+F369+F383+F392+F403+F190</f>
        <v>72787376.10000001</v>
      </c>
      <c r="G11" s="47">
        <f>G37+G17+G26+G43+G52+G68+G79+G88+G99+G108+G117+G128+G137+G148+G184+G159+G201+G213+G168+G222+G231+G247+G258+G264+G270+G276+G285+G298+G308+G323+G314+G332+G338+G344+G352+G360+G369+G383+G392+G403+G190</f>
        <v>18800360.7</v>
      </c>
    </row>
    <row r="12" spans="1:13" s="5" customFormat="1" ht="63" customHeight="1" thickBot="1">
      <c r="A12" s="7" t="s">
        <v>5</v>
      </c>
      <c r="B12" s="8" t="s">
        <v>10</v>
      </c>
      <c r="C12" s="9" t="s">
        <v>5</v>
      </c>
      <c r="D12" s="19" t="s">
        <v>93</v>
      </c>
      <c r="E12" s="38">
        <f aca="true" t="shared" si="0" ref="E12:E63">F12+G12</f>
        <v>1154407.2</v>
      </c>
      <c r="F12" s="38">
        <f>F14+F17</f>
        <v>954348.3</v>
      </c>
      <c r="G12" s="39">
        <f>G14+G17</f>
        <v>200058.9</v>
      </c>
      <c r="K12" s="1"/>
      <c r="L12" s="1"/>
      <c r="M12" s="1"/>
    </row>
    <row r="13" spans="1:7" ht="18.75" customHeight="1">
      <c r="A13" s="62"/>
      <c r="B13" s="63"/>
      <c r="C13" s="64"/>
      <c r="D13" s="20" t="s">
        <v>23</v>
      </c>
      <c r="E13" s="48">
        <f t="shared" si="0"/>
        <v>1154407.2</v>
      </c>
      <c r="F13" s="49">
        <f>F12</f>
        <v>954348.3</v>
      </c>
      <c r="G13" s="50">
        <f>G12</f>
        <v>200058.9</v>
      </c>
    </row>
    <row r="14" spans="1:7" ht="18" customHeight="1">
      <c r="A14" s="62"/>
      <c r="B14" s="63"/>
      <c r="C14" s="64"/>
      <c r="D14" s="21" t="s">
        <v>27</v>
      </c>
      <c r="E14" s="49">
        <f t="shared" si="0"/>
        <v>117259.4</v>
      </c>
      <c r="F14" s="49">
        <f>F15</f>
        <v>90074.4</v>
      </c>
      <c r="G14" s="50">
        <f>G15</f>
        <v>27185</v>
      </c>
    </row>
    <row r="15" spans="1:7" ht="18" customHeight="1">
      <c r="A15" s="62"/>
      <c r="B15" s="63"/>
      <c r="C15" s="64"/>
      <c r="D15" s="22" t="s">
        <v>32</v>
      </c>
      <c r="E15" s="49">
        <f t="shared" si="0"/>
        <v>117259.4</v>
      </c>
      <c r="F15" s="49">
        <f>F16</f>
        <v>90074.4</v>
      </c>
      <c r="G15" s="50">
        <f>G16</f>
        <v>27185</v>
      </c>
    </row>
    <row r="16" spans="1:7" ht="18" customHeight="1">
      <c r="A16" s="62"/>
      <c r="B16" s="63"/>
      <c r="C16" s="64"/>
      <c r="D16" s="23" t="s">
        <v>33</v>
      </c>
      <c r="E16" s="49">
        <f t="shared" si="0"/>
        <v>117259.4</v>
      </c>
      <c r="F16" s="49">
        <v>90074.4</v>
      </c>
      <c r="G16" s="50">
        <v>27185</v>
      </c>
    </row>
    <row r="17" spans="1:7" ht="18" customHeight="1">
      <c r="A17" s="62"/>
      <c r="B17" s="63"/>
      <c r="C17" s="64"/>
      <c r="D17" s="21" t="s">
        <v>28</v>
      </c>
      <c r="E17" s="49">
        <f t="shared" si="0"/>
        <v>1037147.8</v>
      </c>
      <c r="F17" s="49">
        <f aca="true" t="shared" si="1" ref="F17:G19">F18</f>
        <v>864273.9</v>
      </c>
      <c r="G17" s="50">
        <f t="shared" si="1"/>
        <v>172873.9</v>
      </c>
    </row>
    <row r="18" spans="1:7" ht="18" customHeight="1">
      <c r="A18" s="62"/>
      <c r="B18" s="63"/>
      <c r="C18" s="64"/>
      <c r="D18" s="22" t="s">
        <v>34</v>
      </c>
      <c r="E18" s="49">
        <f t="shared" si="0"/>
        <v>1037147.8</v>
      </c>
      <c r="F18" s="49">
        <f t="shared" si="1"/>
        <v>864273.9</v>
      </c>
      <c r="G18" s="50">
        <f t="shared" si="1"/>
        <v>172873.9</v>
      </c>
    </row>
    <row r="19" spans="1:7" ht="18" customHeight="1">
      <c r="A19" s="62"/>
      <c r="B19" s="63"/>
      <c r="C19" s="64"/>
      <c r="D19" s="22" t="s">
        <v>35</v>
      </c>
      <c r="E19" s="49">
        <f t="shared" si="0"/>
        <v>1037147.8</v>
      </c>
      <c r="F19" s="49">
        <f t="shared" si="1"/>
        <v>864273.9</v>
      </c>
      <c r="G19" s="50">
        <f t="shared" si="1"/>
        <v>172873.9</v>
      </c>
    </row>
    <row r="20" spans="1:7" ht="18" customHeight="1" thickBot="1">
      <c r="A20" s="62"/>
      <c r="B20" s="63"/>
      <c r="C20" s="64"/>
      <c r="D20" s="24" t="s">
        <v>36</v>
      </c>
      <c r="E20" s="49">
        <f t="shared" si="0"/>
        <v>1037147.8</v>
      </c>
      <c r="F20" s="49">
        <v>864273.9</v>
      </c>
      <c r="G20" s="50">
        <v>172873.9</v>
      </c>
    </row>
    <row r="21" spans="1:7" ht="53.25" customHeight="1" thickBot="1">
      <c r="A21" s="7" t="s">
        <v>5</v>
      </c>
      <c r="B21" s="8" t="s">
        <v>10</v>
      </c>
      <c r="C21" s="9" t="s">
        <v>5</v>
      </c>
      <c r="D21" s="19" t="s">
        <v>94</v>
      </c>
      <c r="E21" s="51">
        <f t="shared" si="0"/>
        <v>933576.6</v>
      </c>
      <c r="F21" s="51">
        <f>F23+F26</f>
        <v>766111</v>
      </c>
      <c r="G21" s="37">
        <f>G23+G26</f>
        <v>167465.6</v>
      </c>
    </row>
    <row r="22" spans="1:7" ht="18.75" customHeight="1">
      <c r="A22" s="59"/>
      <c r="B22" s="60"/>
      <c r="C22" s="61"/>
      <c r="D22" s="20" t="s">
        <v>23</v>
      </c>
      <c r="E22" s="48">
        <f t="shared" si="0"/>
        <v>933576.6</v>
      </c>
      <c r="F22" s="48">
        <f>F21</f>
        <v>766111</v>
      </c>
      <c r="G22" s="52">
        <f>G21</f>
        <v>167465.6</v>
      </c>
    </row>
    <row r="23" spans="1:7" ht="18" customHeight="1">
      <c r="A23" s="62"/>
      <c r="B23" s="63"/>
      <c r="C23" s="64"/>
      <c r="D23" s="21" t="s">
        <v>27</v>
      </c>
      <c r="E23" s="48">
        <f t="shared" si="0"/>
        <v>292430.7</v>
      </c>
      <c r="F23" s="49">
        <f>F24</f>
        <v>253184.7</v>
      </c>
      <c r="G23" s="50">
        <f>G24</f>
        <v>39246</v>
      </c>
    </row>
    <row r="24" spans="1:7" ht="18" customHeight="1">
      <c r="A24" s="62"/>
      <c r="B24" s="63"/>
      <c r="C24" s="64"/>
      <c r="D24" s="22" t="s">
        <v>32</v>
      </c>
      <c r="E24" s="48">
        <f t="shared" si="0"/>
        <v>292430.7</v>
      </c>
      <c r="F24" s="49">
        <f>F25</f>
        <v>253184.7</v>
      </c>
      <c r="G24" s="50">
        <f>G25</f>
        <v>39246</v>
      </c>
    </row>
    <row r="25" spans="1:7" ht="18" customHeight="1">
      <c r="A25" s="62"/>
      <c r="B25" s="63"/>
      <c r="C25" s="64"/>
      <c r="D25" s="23" t="s">
        <v>33</v>
      </c>
      <c r="E25" s="49">
        <f t="shared" si="0"/>
        <v>292430.7</v>
      </c>
      <c r="F25" s="49">
        <v>253184.7</v>
      </c>
      <c r="G25" s="50">
        <v>39246</v>
      </c>
    </row>
    <row r="26" spans="1:7" ht="18" customHeight="1">
      <c r="A26" s="62"/>
      <c r="B26" s="63"/>
      <c r="C26" s="64"/>
      <c r="D26" s="21" t="s">
        <v>28</v>
      </c>
      <c r="E26" s="48">
        <f t="shared" si="0"/>
        <v>641145.9</v>
      </c>
      <c r="F26" s="49">
        <f>F27</f>
        <v>512926.3</v>
      </c>
      <c r="G26" s="50">
        <f>G27</f>
        <v>128219.6</v>
      </c>
    </row>
    <row r="27" spans="1:7" ht="17.25" customHeight="1">
      <c r="A27" s="62"/>
      <c r="B27" s="63"/>
      <c r="C27" s="64"/>
      <c r="D27" s="22" t="s">
        <v>34</v>
      </c>
      <c r="E27" s="48">
        <f t="shared" si="0"/>
        <v>641145.9</v>
      </c>
      <c r="F27" s="49">
        <f>F28+F30</f>
        <v>512926.3</v>
      </c>
      <c r="G27" s="50">
        <f>G28+G30</f>
        <v>128219.6</v>
      </c>
    </row>
    <row r="28" spans="1:7" ht="18" customHeight="1">
      <c r="A28" s="62"/>
      <c r="B28" s="63"/>
      <c r="C28" s="64"/>
      <c r="D28" s="22" t="s">
        <v>37</v>
      </c>
      <c r="E28" s="48">
        <f t="shared" si="0"/>
        <v>232281.7</v>
      </c>
      <c r="F28" s="49">
        <f>F29</f>
        <v>193532.2</v>
      </c>
      <c r="G28" s="50">
        <f>G29</f>
        <v>38749.5</v>
      </c>
    </row>
    <row r="29" spans="1:7" ht="18" customHeight="1">
      <c r="A29" s="62"/>
      <c r="B29" s="63"/>
      <c r="C29" s="64"/>
      <c r="D29" s="22" t="s">
        <v>38</v>
      </c>
      <c r="E29" s="49">
        <f t="shared" si="0"/>
        <v>232281.7</v>
      </c>
      <c r="F29" s="49">
        <v>193532.2</v>
      </c>
      <c r="G29" s="50">
        <v>38749.5</v>
      </c>
    </row>
    <row r="30" spans="1:7" ht="21" customHeight="1">
      <c r="A30" s="62"/>
      <c r="B30" s="63"/>
      <c r="C30" s="64"/>
      <c r="D30" s="22" t="s">
        <v>35</v>
      </c>
      <c r="E30" s="48">
        <f t="shared" si="0"/>
        <v>408864.19999999995</v>
      </c>
      <c r="F30" s="49">
        <f>F31</f>
        <v>319394.1</v>
      </c>
      <c r="G30" s="50">
        <f>G31</f>
        <v>89470.1</v>
      </c>
    </row>
    <row r="31" spans="1:7" ht="15.75" customHeight="1" thickBot="1">
      <c r="A31" s="65"/>
      <c r="B31" s="66"/>
      <c r="C31" s="67"/>
      <c r="D31" s="24" t="s">
        <v>36</v>
      </c>
      <c r="E31" s="49">
        <f t="shared" si="0"/>
        <v>408864.19999999995</v>
      </c>
      <c r="F31" s="49">
        <v>319394.1</v>
      </c>
      <c r="G31" s="50">
        <v>89470.1</v>
      </c>
    </row>
    <row r="32" spans="1:7" s="2" customFormat="1" ht="52.5" customHeight="1" thickBot="1">
      <c r="A32" s="7" t="s">
        <v>5</v>
      </c>
      <c r="B32" s="8" t="s">
        <v>10</v>
      </c>
      <c r="C32" s="9" t="s">
        <v>5</v>
      </c>
      <c r="D32" s="19" t="s">
        <v>95</v>
      </c>
      <c r="E32" s="51">
        <f t="shared" si="0"/>
        <v>1720603</v>
      </c>
      <c r="F32" s="51">
        <f>F34+F37</f>
        <v>1425157</v>
      </c>
      <c r="G32" s="37">
        <f>G34+G37</f>
        <v>295446</v>
      </c>
    </row>
    <row r="33" spans="1:7" ht="18.75" customHeight="1">
      <c r="A33" s="59"/>
      <c r="B33" s="60"/>
      <c r="C33" s="61"/>
      <c r="D33" s="20" t="s">
        <v>23</v>
      </c>
      <c r="E33" s="48">
        <f t="shared" si="0"/>
        <v>1720603</v>
      </c>
      <c r="F33" s="48">
        <f>F32</f>
        <v>1425157</v>
      </c>
      <c r="G33" s="52">
        <f>G32</f>
        <v>295446</v>
      </c>
    </row>
    <row r="34" spans="1:7" ht="18" customHeight="1">
      <c r="A34" s="62"/>
      <c r="B34" s="63"/>
      <c r="C34" s="64"/>
      <c r="D34" s="21" t="s">
        <v>27</v>
      </c>
      <c r="E34" s="48">
        <f t="shared" si="0"/>
        <v>345556.4</v>
      </c>
      <c r="F34" s="49">
        <f>F35</f>
        <v>279268.9</v>
      </c>
      <c r="G34" s="50">
        <f>G35</f>
        <v>66287.5</v>
      </c>
    </row>
    <row r="35" spans="1:7" ht="18" customHeight="1">
      <c r="A35" s="62"/>
      <c r="B35" s="63"/>
      <c r="C35" s="64"/>
      <c r="D35" s="22" t="s">
        <v>32</v>
      </c>
      <c r="E35" s="48">
        <f t="shared" si="0"/>
        <v>345556.4</v>
      </c>
      <c r="F35" s="49">
        <f>F36</f>
        <v>279268.9</v>
      </c>
      <c r="G35" s="50">
        <f>G36</f>
        <v>66287.5</v>
      </c>
    </row>
    <row r="36" spans="1:7" ht="18" customHeight="1">
      <c r="A36" s="62"/>
      <c r="B36" s="63"/>
      <c r="C36" s="64"/>
      <c r="D36" s="23" t="s">
        <v>33</v>
      </c>
      <c r="E36" s="49">
        <f t="shared" si="0"/>
        <v>345556.4</v>
      </c>
      <c r="F36" s="49">
        <v>279268.9</v>
      </c>
      <c r="G36" s="50">
        <v>66287.5</v>
      </c>
    </row>
    <row r="37" spans="1:7" ht="18" customHeight="1">
      <c r="A37" s="62"/>
      <c r="B37" s="63"/>
      <c r="C37" s="64"/>
      <c r="D37" s="21" t="s">
        <v>28</v>
      </c>
      <c r="E37" s="48">
        <f t="shared" si="0"/>
        <v>1375046.6</v>
      </c>
      <c r="F37" s="49">
        <f aca="true" t="shared" si="2" ref="F37:G39">F38</f>
        <v>1145888.1</v>
      </c>
      <c r="G37" s="50">
        <f t="shared" si="2"/>
        <v>229158.5</v>
      </c>
    </row>
    <row r="38" spans="1:7" ht="18" customHeight="1">
      <c r="A38" s="62"/>
      <c r="B38" s="63"/>
      <c r="C38" s="64"/>
      <c r="D38" s="22" t="s">
        <v>34</v>
      </c>
      <c r="E38" s="48">
        <f t="shared" si="0"/>
        <v>1375046.6</v>
      </c>
      <c r="F38" s="49">
        <f t="shared" si="2"/>
        <v>1145888.1</v>
      </c>
      <c r="G38" s="50">
        <f t="shared" si="2"/>
        <v>229158.5</v>
      </c>
    </row>
    <row r="39" spans="1:7" ht="21" customHeight="1">
      <c r="A39" s="62"/>
      <c r="B39" s="63"/>
      <c r="C39" s="64"/>
      <c r="D39" s="22" t="s">
        <v>35</v>
      </c>
      <c r="E39" s="48">
        <f t="shared" si="0"/>
        <v>1375046.6</v>
      </c>
      <c r="F39" s="49">
        <f t="shared" si="2"/>
        <v>1145888.1</v>
      </c>
      <c r="G39" s="50">
        <f t="shared" si="2"/>
        <v>229158.5</v>
      </c>
    </row>
    <row r="40" spans="1:7" ht="15.75" customHeight="1" thickBot="1">
      <c r="A40" s="65"/>
      <c r="B40" s="66"/>
      <c r="C40" s="67"/>
      <c r="D40" s="24" t="s">
        <v>36</v>
      </c>
      <c r="E40" s="53">
        <f t="shared" si="0"/>
        <v>1375046.6</v>
      </c>
      <c r="F40" s="49">
        <v>1145888.1</v>
      </c>
      <c r="G40" s="50">
        <v>229158.5</v>
      </c>
    </row>
    <row r="41" spans="1:7" ht="75" customHeight="1" thickBot="1">
      <c r="A41" s="7" t="s">
        <v>11</v>
      </c>
      <c r="B41" s="8" t="s">
        <v>5</v>
      </c>
      <c r="C41" s="9" t="s">
        <v>5</v>
      </c>
      <c r="D41" s="19" t="s">
        <v>71</v>
      </c>
      <c r="E41" s="51">
        <f t="shared" si="0"/>
        <v>10072990.3</v>
      </c>
      <c r="F41" s="51">
        <f>F43</f>
        <v>5286890.3</v>
      </c>
      <c r="G41" s="37">
        <f>G43</f>
        <v>4786100</v>
      </c>
    </row>
    <row r="42" spans="1:7" ht="30.75" customHeight="1">
      <c r="A42" s="97"/>
      <c r="B42" s="98"/>
      <c r="C42" s="99"/>
      <c r="D42" s="10" t="s">
        <v>4</v>
      </c>
      <c r="E42" s="48">
        <f t="shared" si="0"/>
        <v>10072990.3</v>
      </c>
      <c r="F42" s="48">
        <f>F41</f>
        <v>5286890.3</v>
      </c>
      <c r="G42" s="52">
        <f>G41</f>
        <v>4786100</v>
      </c>
    </row>
    <row r="43" spans="1:7" ht="18" customHeight="1">
      <c r="A43" s="100"/>
      <c r="B43" s="101"/>
      <c r="C43" s="102"/>
      <c r="D43" s="21" t="s">
        <v>28</v>
      </c>
      <c r="E43" s="48">
        <f t="shared" si="0"/>
        <v>10072990.3</v>
      </c>
      <c r="F43" s="49">
        <f aca="true" t="shared" si="3" ref="F43:G45">F44</f>
        <v>5286890.3</v>
      </c>
      <c r="G43" s="50">
        <f t="shared" si="3"/>
        <v>4786100</v>
      </c>
    </row>
    <row r="44" spans="1:7" ht="18" customHeight="1">
      <c r="A44" s="100"/>
      <c r="B44" s="101"/>
      <c r="C44" s="102"/>
      <c r="D44" s="22" t="s">
        <v>34</v>
      </c>
      <c r="E44" s="48">
        <f t="shared" si="0"/>
        <v>10072990.3</v>
      </c>
      <c r="F44" s="49">
        <f t="shared" si="3"/>
        <v>5286890.3</v>
      </c>
      <c r="G44" s="50">
        <f t="shared" si="3"/>
        <v>4786100</v>
      </c>
    </row>
    <row r="45" spans="1:7" ht="21" customHeight="1">
      <c r="A45" s="100"/>
      <c r="B45" s="101"/>
      <c r="C45" s="102"/>
      <c r="D45" s="21" t="s">
        <v>35</v>
      </c>
      <c r="E45" s="49">
        <f t="shared" si="0"/>
        <v>10072990.3</v>
      </c>
      <c r="F45" s="49">
        <f t="shared" si="3"/>
        <v>5286890.3</v>
      </c>
      <c r="G45" s="50">
        <f t="shared" si="3"/>
        <v>4786100</v>
      </c>
    </row>
    <row r="46" spans="1:7" ht="21" customHeight="1" thickBot="1">
      <c r="A46" s="103"/>
      <c r="B46" s="104"/>
      <c r="C46" s="105"/>
      <c r="D46" s="24" t="s">
        <v>36</v>
      </c>
      <c r="E46" s="53">
        <f t="shared" si="0"/>
        <v>10072990.3</v>
      </c>
      <c r="F46" s="49">
        <v>5286890.3</v>
      </c>
      <c r="G46" s="50">
        <v>4786100</v>
      </c>
    </row>
    <row r="47" spans="1:7" s="2" customFormat="1" ht="60" customHeight="1" thickBot="1">
      <c r="A47" s="7" t="s">
        <v>8</v>
      </c>
      <c r="B47" s="8" t="s">
        <v>11</v>
      </c>
      <c r="C47" s="9" t="s">
        <v>5</v>
      </c>
      <c r="D47" s="19" t="s">
        <v>39</v>
      </c>
      <c r="E47" s="51">
        <f t="shared" si="0"/>
        <v>2453860.9</v>
      </c>
      <c r="F47" s="51">
        <f>F49+F52</f>
        <v>2326126.5</v>
      </c>
      <c r="G47" s="37">
        <f>G49+G52</f>
        <v>127734.4</v>
      </c>
    </row>
    <row r="48" spans="1:7" ht="18.75" customHeight="1">
      <c r="A48" s="59"/>
      <c r="B48" s="60"/>
      <c r="C48" s="61"/>
      <c r="D48" s="10" t="s">
        <v>2</v>
      </c>
      <c r="E48" s="54">
        <f t="shared" si="0"/>
        <v>2453860.9</v>
      </c>
      <c r="F48" s="54">
        <f>F47</f>
        <v>2326126.5</v>
      </c>
      <c r="G48" s="55">
        <f>G47</f>
        <v>127734.4</v>
      </c>
    </row>
    <row r="49" spans="1:7" ht="18" customHeight="1">
      <c r="A49" s="62"/>
      <c r="B49" s="63"/>
      <c r="C49" s="64"/>
      <c r="D49" s="21" t="s">
        <v>27</v>
      </c>
      <c r="E49" s="48">
        <f t="shared" si="0"/>
        <v>2134867.4</v>
      </c>
      <c r="F49" s="49">
        <f>F50</f>
        <v>2086869.4</v>
      </c>
      <c r="G49" s="50">
        <f>G50</f>
        <v>47998</v>
      </c>
    </row>
    <row r="50" spans="1:7" ht="18" customHeight="1">
      <c r="A50" s="62"/>
      <c r="B50" s="63"/>
      <c r="C50" s="64"/>
      <c r="D50" s="21" t="s">
        <v>32</v>
      </c>
      <c r="E50" s="48">
        <f t="shared" si="0"/>
        <v>2134867.4</v>
      </c>
      <c r="F50" s="49">
        <f>F51</f>
        <v>2086869.4</v>
      </c>
      <c r="G50" s="50">
        <f>G51</f>
        <v>47998</v>
      </c>
    </row>
    <row r="51" spans="1:7" ht="18" customHeight="1">
      <c r="A51" s="62"/>
      <c r="B51" s="63"/>
      <c r="C51" s="64"/>
      <c r="D51" s="21" t="s">
        <v>40</v>
      </c>
      <c r="E51" s="49">
        <f t="shared" si="0"/>
        <v>2134867.4</v>
      </c>
      <c r="F51" s="49">
        <v>2086869.4</v>
      </c>
      <c r="G51" s="50">
        <v>47998</v>
      </c>
    </row>
    <row r="52" spans="1:7" ht="18" customHeight="1">
      <c r="A52" s="62"/>
      <c r="B52" s="63"/>
      <c r="C52" s="64"/>
      <c r="D52" s="21" t="s">
        <v>28</v>
      </c>
      <c r="E52" s="48">
        <f t="shared" si="0"/>
        <v>318993.5</v>
      </c>
      <c r="F52" s="49">
        <f aca="true" t="shared" si="4" ref="F52:G54">F53</f>
        <v>239257.09999999998</v>
      </c>
      <c r="G52" s="50">
        <f t="shared" si="4"/>
        <v>79736.4</v>
      </c>
    </row>
    <row r="53" spans="1:7" ht="18" customHeight="1">
      <c r="A53" s="62"/>
      <c r="B53" s="63"/>
      <c r="C53" s="64"/>
      <c r="D53" s="22" t="s">
        <v>34</v>
      </c>
      <c r="E53" s="48">
        <f t="shared" si="0"/>
        <v>318993.5</v>
      </c>
      <c r="F53" s="49">
        <f>F54+F56</f>
        <v>239257.09999999998</v>
      </c>
      <c r="G53" s="50">
        <f>G54+G56</f>
        <v>79736.4</v>
      </c>
    </row>
    <row r="54" spans="1:7" ht="18" customHeight="1">
      <c r="A54" s="62"/>
      <c r="B54" s="63"/>
      <c r="C54" s="64"/>
      <c r="D54" s="22" t="s">
        <v>37</v>
      </c>
      <c r="E54" s="48">
        <f t="shared" si="0"/>
        <v>112111.8</v>
      </c>
      <c r="F54" s="49">
        <f t="shared" si="4"/>
        <v>84095.8</v>
      </c>
      <c r="G54" s="50">
        <f t="shared" si="4"/>
        <v>28016</v>
      </c>
    </row>
    <row r="55" spans="1:7" ht="18" customHeight="1">
      <c r="A55" s="62"/>
      <c r="B55" s="63"/>
      <c r="C55" s="64"/>
      <c r="D55" s="23" t="s">
        <v>41</v>
      </c>
      <c r="E55" s="49">
        <f t="shared" si="0"/>
        <v>112111.8</v>
      </c>
      <c r="F55" s="49">
        <v>84095.8</v>
      </c>
      <c r="G55" s="50">
        <v>28016</v>
      </c>
    </row>
    <row r="56" spans="1:7" ht="18" customHeight="1">
      <c r="A56" s="62"/>
      <c r="B56" s="63"/>
      <c r="C56" s="64"/>
      <c r="D56" s="22" t="s">
        <v>35</v>
      </c>
      <c r="E56" s="49">
        <f t="shared" si="0"/>
        <v>206881.69999999998</v>
      </c>
      <c r="F56" s="49">
        <f>F57</f>
        <v>155161.3</v>
      </c>
      <c r="G56" s="50">
        <f>G57</f>
        <v>51720.4</v>
      </c>
    </row>
    <row r="57" spans="1:7" ht="18" customHeight="1" thickBot="1">
      <c r="A57" s="62"/>
      <c r="B57" s="63"/>
      <c r="C57" s="64"/>
      <c r="D57" s="25" t="s">
        <v>36</v>
      </c>
      <c r="E57" s="49">
        <f>F57+G57</f>
        <v>206881.69999999998</v>
      </c>
      <c r="F57" s="49">
        <v>155161.3</v>
      </c>
      <c r="G57" s="50">
        <v>51720.4</v>
      </c>
    </row>
    <row r="58" spans="1:7" s="2" customFormat="1" ht="66" customHeight="1" thickBot="1">
      <c r="A58" s="7" t="s">
        <v>8</v>
      </c>
      <c r="B58" s="8" t="s">
        <v>11</v>
      </c>
      <c r="C58" s="9" t="s">
        <v>5</v>
      </c>
      <c r="D58" s="19" t="s">
        <v>77</v>
      </c>
      <c r="E58" s="51">
        <f t="shared" si="0"/>
        <v>172299.6</v>
      </c>
      <c r="F58" s="51">
        <f>F60</f>
        <v>143583</v>
      </c>
      <c r="G58" s="37">
        <f>G60</f>
        <v>28716.6</v>
      </c>
    </row>
    <row r="59" spans="1:7" ht="21" customHeight="1">
      <c r="A59" s="59"/>
      <c r="B59" s="60"/>
      <c r="C59" s="61"/>
      <c r="D59" s="20" t="s">
        <v>24</v>
      </c>
      <c r="E59" s="48">
        <f t="shared" si="0"/>
        <v>172299.6</v>
      </c>
      <c r="F59" s="48">
        <f>F58</f>
        <v>143583</v>
      </c>
      <c r="G59" s="52">
        <f>G58</f>
        <v>28716.6</v>
      </c>
    </row>
    <row r="60" spans="1:7" ht="18" customHeight="1">
      <c r="A60" s="62"/>
      <c r="B60" s="63"/>
      <c r="C60" s="64"/>
      <c r="D60" s="21" t="s">
        <v>27</v>
      </c>
      <c r="E60" s="48">
        <f t="shared" si="0"/>
        <v>172299.6</v>
      </c>
      <c r="F60" s="49">
        <f>F61</f>
        <v>143583</v>
      </c>
      <c r="G60" s="50">
        <f>G61</f>
        <v>28716.6</v>
      </c>
    </row>
    <row r="61" spans="1:7" ht="18" customHeight="1">
      <c r="A61" s="62"/>
      <c r="B61" s="63"/>
      <c r="C61" s="64"/>
      <c r="D61" s="22" t="s">
        <v>32</v>
      </c>
      <c r="E61" s="48">
        <f t="shared" si="0"/>
        <v>172299.6</v>
      </c>
      <c r="F61" s="49">
        <f>F62</f>
        <v>143583</v>
      </c>
      <c r="G61" s="50">
        <f>G62</f>
        <v>28716.6</v>
      </c>
    </row>
    <row r="62" spans="1:7" ht="18" customHeight="1" thickBot="1">
      <c r="A62" s="62"/>
      <c r="B62" s="63"/>
      <c r="C62" s="64"/>
      <c r="D62" s="23" t="s">
        <v>33</v>
      </c>
      <c r="E62" s="49">
        <f t="shared" si="0"/>
        <v>172299.6</v>
      </c>
      <c r="F62" s="49">
        <v>143583</v>
      </c>
      <c r="G62" s="50">
        <v>28716.6</v>
      </c>
    </row>
    <row r="63" spans="1:7" s="2" customFormat="1" ht="54" customHeight="1" thickBot="1">
      <c r="A63" s="7" t="s">
        <v>8</v>
      </c>
      <c r="B63" s="8" t="s">
        <v>11</v>
      </c>
      <c r="C63" s="9" t="s">
        <v>5</v>
      </c>
      <c r="D63" s="19" t="s">
        <v>78</v>
      </c>
      <c r="E63" s="51">
        <f t="shared" si="0"/>
        <v>2116413.4</v>
      </c>
      <c r="F63" s="51">
        <f>F65+F68</f>
        <v>1502835.4</v>
      </c>
      <c r="G63" s="37">
        <f>G65+G68</f>
        <v>613578</v>
      </c>
    </row>
    <row r="64" spans="1:7" ht="22.5" customHeight="1">
      <c r="A64" s="106"/>
      <c r="B64" s="107"/>
      <c r="C64" s="108"/>
      <c r="D64" s="20" t="s">
        <v>24</v>
      </c>
      <c r="E64" s="48">
        <f aca="true" t="shared" si="5" ref="E64:E131">F64+G64</f>
        <v>2116413.4</v>
      </c>
      <c r="F64" s="48">
        <f>F63</f>
        <v>1502835.4</v>
      </c>
      <c r="G64" s="52">
        <f>G63</f>
        <v>613578</v>
      </c>
    </row>
    <row r="65" spans="1:7" ht="18" customHeight="1">
      <c r="A65" s="109"/>
      <c r="B65" s="110"/>
      <c r="C65" s="111"/>
      <c r="D65" s="21" t="s">
        <v>27</v>
      </c>
      <c r="E65" s="48">
        <f t="shared" si="5"/>
        <v>153155.2</v>
      </c>
      <c r="F65" s="49">
        <f>F66</f>
        <v>143583</v>
      </c>
      <c r="G65" s="50">
        <f>G66</f>
        <v>9572.2</v>
      </c>
    </row>
    <row r="66" spans="1:7" ht="18" customHeight="1">
      <c r="A66" s="109"/>
      <c r="B66" s="110"/>
      <c r="C66" s="111"/>
      <c r="D66" s="21" t="s">
        <v>32</v>
      </c>
      <c r="E66" s="48">
        <f t="shared" si="5"/>
        <v>153155.2</v>
      </c>
      <c r="F66" s="49">
        <f>F67</f>
        <v>143583</v>
      </c>
      <c r="G66" s="50">
        <f>G67</f>
        <v>9572.2</v>
      </c>
    </row>
    <row r="67" spans="1:7" ht="18" customHeight="1">
      <c r="A67" s="109"/>
      <c r="B67" s="110"/>
      <c r="C67" s="111"/>
      <c r="D67" s="21" t="s">
        <v>40</v>
      </c>
      <c r="E67" s="49">
        <f t="shared" si="5"/>
        <v>153155.2</v>
      </c>
      <c r="F67" s="49">
        <v>143583</v>
      </c>
      <c r="G67" s="50">
        <v>9572.2</v>
      </c>
    </row>
    <row r="68" spans="1:7" ht="18" customHeight="1">
      <c r="A68" s="109"/>
      <c r="B68" s="110"/>
      <c r="C68" s="111"/>
      <c r="D68" s="21" t="s">
        <v>28</v>
      </c>
      <c r="E68" s="48">
        <f t="shared" si="5"/>
        <v>1963258.2</v>
      </c>
      <c r="F68" s="49">
        <f>F69</f>
        <v>1359252.4</v>
      </c>
      <c r="G68" s="50">
        <f>G69</f>
        <v>604005.8</v>
      </c>
    </row>
    <row r="69" spans="1:7" ht="18" customHeight="1">
      <c r="A69" s="109"/>
      <c r="B69" s="110"/>
      <c r="C69" s="111"/>
      <c r="D69" s="22" t="s">
        <v>34</v>
      </c>
      <c r="E69" s="48">
        <f t="shared" si="5"/>
        <v>1963258.2</v>
      </c>
      <c r="F69" s="49">
        <f>F70+F72</f>
        <v>1359252.4</v>
      </c>
      <c r="G69" s="50">
        <f>G70+G72</f>
        <v>604005.8</v>
      </c>
    </row>
    <row r="70" spans="1:7" ht="18" customHeight="1">
      <c r="A70" s="109"/>
      <c r="B70" s="110"/>
      <c r="C70" s="111"/>
      <c r="D70" s="22" t="s">
        <v>37</v>
      </c>
      <c r="E70" s="48">
        <f t="shared" si="5"/>
        <v>1926758.2</v>
      </c>
      <c r="F70" s="49">
        <f>F71</f>
        <v>1329252.4</v>
      </c>
      <c r="G70" s="50">
        <f>G71</f>
        <v>597505.8</v>
      </c>
    </row>
    <row r="71" spans="1:7" ht="18" customHeight="1">
      <c r="A71" s="109"/>
      <c r="B71" s="110"/>
      <c r="C71" s="111"/>
      <c r="D71" s="23" t="s">
        <v>41</v>
      </c>
      <c r="E71" s="49">
        <f t="shared" si="5"/>
        <v>1926758.2</v>
      </c>
      <c r="F71" s="49">
        <v>1329252.4</v>
      </c>
      <c r="G71" s="50">
        <v>597505.8</v>
      </c>
    </row>
    <row r="72" spans="1:7" ht="21" customHeight="1">
      <c r="A72" s="109"/>
      <c r="B72" s="110"/>
      <c r="C72" s="111"/>
      <c r="D72" s="22" t="s">
        <v>42</v>
      </c>
      <c r="E72" s="48">
        <f t="shared" si="5"/>
        <v>36500</v>
      </c>
      <c r="F72" s="49">
        <f>F73</f>
        <v>30000</v>
      </c>
      <c r="G72" s="50">
        <f>G73</f>
        <v>6500</v>
      </c>
    </row>
    <row r="73" spans="1:7" ht="15.75" customHeight="1" thickBot="1">
      <c r="A73" s="112"/>
      <c r="B73" s="113"/>
      <c r="C73" s="114"/>
      <c r="D73" s="24" t="s">
        <v>43</v>
      </c>
      <c r="E73" s="56">
        <f t="shared" si="5"/>
        <v>36500</v>
      </c>
      <c r="F73" s="49">
        <v>30000</v>
      </c>
      <c r="G73" s="50">
        <v>6500</v>
      </c>
    </row>
    <row r="74" spans="1:7" ht="55.5" customHeight="1" thickBot="1">
      <c r="A74" s="7" t="s">
        <v>8</v>
      </c>
      <c r="B74" s="8" t="s">
        <v>11</v>
      </c>
      <c r="C74" s="9" t="s">
        <v>8</v>
      </c>
      <c r="D74" s="19" t="s">
        <v>56</v>
      </c>
      <c r="E74" s="51">
        <f t="shared" si="5"/>
        <v>1360496.7000000002</v>
      </c>
      <c r="F74" s="51">
        <f>F76+F79</f>
        <v>1088359.1</v>
      </c>
      <c r="G74" s="37">
        <f>G76+G79</f>
        <v>272137.6</v>
      </c>
    </row>
    <row r="75" spans="1:7" ht="49.5" customHeight="1">
      <c r="A75" s="86"/>
      <c r="B75" s="87"/>
      <c r="C75" s="88"/>
      <c r="D75" s="20" t="s">
        <v>0</v>
      </c>
      <c r="E75" s="48">
        <f t="shared" si="5"/>
        <v>1360496.7000000002</v>
      </c>
      <c r="F75" s="48">
        <f>F74</f>
        <v>1088359.1</v>
      </c>
      <c r="G75" s="52">
        <f>G74</f>
        <v>272137.6</v>
      </c>
    </row>
    <row r="76" spans="1:7" ht="18" customHeight="1">
      <c r="A76" s="86"/>
      <c r="B76" s="87"/>
      <c r="C76" s="88"/>
      <c r="D76" s="21" t="s">
        <v>27</v>
      </c>
      <c r="E76" s="48">
        <f t="shared" si="5"/>
        <v>201111.9</v>
      </c>
      <c r="F76" s="49">
        <f>F77</f>
        <v>160860.8</v>
      </c>
      <c r="G76" s="50">
        <f>G77</f>
        <v>40251.1</v>
      </c>
    </row>
    <row r="77" spans="1:7" ht="18" customHeight="1">
      <c r="A77" s="86"/>
      <c r="B77" s="87"/>
      <c r="C77" s="88"/>
      <c r="D77" s="22" t="s">
        <v>32</v>
      </c>
      <c r="E77" s="48">
        <f t="shared" si="5"/>
        <v>201111.9</v>
      </c>
      <c r="F77" s="49">
        <f>F78</f>
        <v>160860.8</v>
      </c>
      <c r="G77" s="50">
        <f>G78</f>
        <v>40251.1</v>
      </c>
    </row>
    <row r="78" spans="1:7" ht="18" customHeight="1">
      <c r="A78" s="86"/>
      <c r="B78" s="87"/>
      <c r="C78" s="88"/>
      <c r="D78" s="23" t="s">
        <v>33</v>
      </c>
      <c r="E78" s="49">
        <f t="shared" si="5"/>
        <v>201111.9</v>
      </c>
      <c r="F78" s="49">
        <v>160860.8</v>
      </c>
      <c r="G78" s="50">
        <v>40251.1</v>
      </c>
    </row>
    <row r="79" spans="1:7" ht="18" customHeight="1">
      <c r="A79" s="86"/>
      <c r="B79" s="87"/>
      <c r="C79" s="88"/>
      <c r="D79" s="21" t="s">
        <v>28</v>
      </c>
      <c r="E79" s="48">
        <f t="shared" si="5"/>
        <v>1159384.8</v>
      </c>
      <c r="F79" s="49">
        <f aca="true" t="shared" si="6" ref="F79:G81">F80</f>
        <v>927498.3</v>
      </c>
      <c r="G79" s="50">
        <f t="shared" si="6"/>
        <v>231886.5</v>
      </c>
    </row>
    <row r="80" spans="1:7" ht="18" customHeight="1">
      <c r="A80" s="86"/>
      <c r="B80" s="87"/>
      <c r="C80" s="88"/>
      <c r="D80" s="22" t="s">
        <v>34</v>
      </c>
      <c r="E80" s="49">
        <f t="shared" si="5"/>
        <v>1159384.8</v>
      </c>
      <c r="F80" s="49">
        <f t="shared" si="6"/>
        <v>927498.3</v>
      </c>
      <c r="G80" s="50">
        <f t="shared" si="6"/>
        <v>231886.5</v>
      </c>
    </row>
    <row r="81" spans="1:7" ht="18" customHeight="1" thickBot="1">
      <c r="A81" s="86"/>
      <c r="B81" s="87"/>
      <c r="C81" s="88"/>
      <c r="D81" s="24" t="s">
        <v>37</v>
      </c>
      <c r="E81" s="49">
        <f t="shared" si="5"/>
        <v>1159384.8</v>
      </c>
      <c r="F81" s="49">
        <f t="shared" si="6"/>
        <v>927498.3</v>
      </c>
      <c r="G81" s="50">
        <f t="shared" si="6"/>
        <v>231886.5</v>
      </c>
    </row>
    <row r="82" spans="1:7" ht="18" customHeight="1" thickBot="1">
      <c r="A82" s="86"/>
      <c r="B82" s="87"/>
      <c r="C82" s="88"/>
      <c r="D82" s="25" t="s">
        <v>41</v>
      </c>
      <c r="E82" s="49">
        <f t="shared" si="5"/>
        <v>1159384.8</v>
      </c>
      <c r="F82" s="49">
        <v>927498.3</v>
      </c>
      <c r="G82" s="50">
        <v>231886.5</v>
      </c>
    </row>
    <row r="83" spans="1:7" s="2" customFormat="1" ht="53.25" customHeight="1" thickBot="1">
      <c r="A83" s="7" t="s">
        <v>8</v>
      </c>
      <c r="B83" s="8" t="s">
        <v>11</v>
      </c>
      <c r="C83" s="9" t="s">
        <v>8</v>
      </c>
      <c r="D83" s="19" t="s">
        <v>57</v>
      </c>
      <c r="E83" s="51">
        <f t="shared" si="5"/>
        <v>4008835.6</v>
      </c>
      <c r="F83" s="51">
        <f>F85+F88</f>
        <v>3321839.1</v>
      </c>
      <c r="G83" s="37">
        <f>G85+G88</f>
        <v>686996.5</v>
      </c>
    </row>
    <row r="84" spans="1:7" ht="48" customHeight="1">
      <c r="A84" s="59"/>
      <c r="B84" s="60"/>
      <c r="C84" s="61"/>
      <c r="D84" s="20" t="s">
        <v>0</v>
      </c>
      <c r="E84" s="48">
        <f t="shared" si="5"/>
        <v>4008835.6</v>
      </c>
      <c r="F84" s="48">
        <f>F83</f>
        <v>3321839.1</v>
      </c>
      <c r="G84" s="52">
        <f>G83</f>
        <v>686996.5</v>
      </c>
    </row>
    <row r="85" spans="1:7" ht="18" customHeight="1">
      <c r="A85" s="62"/>
      <c r="B85" s="63"/>
      <c r="C85" s="64"/>
      <c r="D85" s="21" t="s">
        <v>27</v>
      </c>
      <c r="E85" s="48">
        <f t="shared" si="5"/>
        <v>690921.3999999999</v>
      </c>
      <c r="F85" s="49">
        <f>F86</f>
        <v>556910.6</v>
      </c>
      <c r="G85" s="50">
        <f>G86</f>
        <v>134010.8</v>
      </c>
    </row>
    <row r="86" spans="1:7" ht="18" customHeight="1">
      <c r="A86" s="62"/>
      <c r="B86" s="63"/>
      <c r="C86" s="64"/>
      <c r="D86" s="22" t="s">
        <v>32</v>
      </c>
      <c r="E86" s="48">
        <f t="shared" si="5"/>
        <v>690921.3999999999</v>
      </c>
      <c r="F86" s="49">
        <f>F87</f>
        <v>556910.6</v>
      </c>
      <c r="G86" s="50">
        <f>G87</f>
        <v>134010.8</v>
      </c>
    </row>
    <row r="87" spans="1:7" ht="18" customHeight="1">
      <c r="A87" s="62"/>
      <c r="B87" s="63"/>
      <c r="C87" s="64"/>
      <c r="D87" s="23" t="s">
        <v>33</v>
      </c>
      <c r="E87" s="49">
        <f t="shared" si="5"/>
        <v>690921.3999999999</v>
      </c>
      <c r="F87" s="49">
        <v>556910.6</v>
      </c>
      <c r="G87" s="50">
        <v>134010.8</v>
      </c>
    </row>
    <row r="88" spans="1:7" ht="18" customHeight="1">
      <c r="A88" s="62"/>
      <c r="B88" s="63"/>
      <c r="C88" s="64"/>
      <c r="D88" s="21" t="s">
        <v>28</v>
      </c>
      <c r="E88" s="48">
        <f t="shared" si="5"/>
        <v>3317914.2</v>
      </c>
      <c r="F88" s="49">
        <f>F89</f>
        <v>2764928.5</v>
      </c>
      <c r="G88" s="50">
        <f>G89</f>
        <v>552985.7</v>
      </c>
    </row>
    <row r="89" spans="1:7" ht="18" customHeight="1">
      <c r="A89" s="62"/>
      <c r="B89" s="63"/>
      <c r="C89" s="64"/>
      <c r="D89" s="22" t="s">
        <v>34</v>
      </c>
      <c r="E89" s="49">
        <f t="shared" si="5"/>
        <v>3317914.2</v>
      </c>
      <c r="F89" s="49">
        <f>F90+F92</f>
        <v>2764928.5</v>
      </c>
      <c r="G89" s="50">
        <f>G90+G92</f>
        <v>552985.7</v>
      </c>
    </row>
    <row r="90" spans="1:7" ht="18" customHeight="1">
      <c r="A90" s="62"/>
      <c r="B90" s="63"/>
      <c r="C90" s="64"/>
      <c r="D90" s="22" t="s">
        <v>37</v>
      </c>
      <c r="E90" s="49">
        <f t="shared" si="5"/>
        <v>2955041.6999999997</v>
      </c>
      <c r="F90" s="49">
        <f>F91</f>
        <v>2489145.4</v>
      </c>
      <c r="G90" s="50">
        <f>G91</f>
        <v>465896.3</v>
      </c>
    </row>
    <row r="91" spans="1:7" ht="18" customHeight="1">
      <c r="A91" s="62"/>
      <c r="B91" s="63"/>
      <c r="C91" s="64"/>
      <c r="D91" s="22" t="s">
        <v>41</v>
      </c>
      <c r="E91" s="49">
        <f t="shared" si="5"/>
        <v>2955041.6999999997</v>
      </c>
      <c r="F91" s="49">
        <v>2489145.4</v>
      </c>
      <c r="G91" s="50">
        <v>465896.3</v>
      </c>
    </row>
    <row r="92" spans="1:7" ht="18.75" customHeight="1">
      <c r="A92" s="62"/>
      <c r="B92" s="63"/>
      <c r="C92" s="64"/>
      <c r="D92" s="22" t="s">
        <v>35</v>
      </c>
      <c r="E92" s="49">
        <f t="shared" si="5"/>
        <v>362872.5</v>
      </c>
      <c r="F92" s="49">
        <f>F93</f>
        <v>275783.1</v>
      </c>
      <c r="G92" s="50">
        <f>G93</f>
        <v>87089.4</v>
      </c>
    </row>
    <row r="93" spans="1:7" ht="23.25" customHeight="1" thickBot="1">
      <c r="A93" s="65"/>
      <c r="B93" s="66"/>
      <c r="C93" s="67"/>
      <c r="D93" s="24" t="s">
        <v>36</v>
      </c>
      <c r="E93" s="53">
        <f t="shared" si="5"/>
        <v>362872.5</v>
      </c>
      <c r="F93" s="49">
        <v>275783.1</v>
      </c>
      <c r="G93" s="50">
        <v>87089.4</v>
      </c>
    </row>
    <row r="94" spans="1:7" s="2" customFormat="1" ht="57.75" customHeight="1" thickBot="1">
      <c r="A94" s="7" t="s">
        <v>8</v>
      </c>
      <c r="B94" s="8" t="s">
        <v>11</v>
      </c>
      <c r="C94" s="9" t="s">
        <v>8</v>
      </c>
      <c r="D94" s="19" t="s">
        <v>58</v>
      </c>
      <c r="E94" s="51">
        <f t="shared" si="5"/>
        <v>1737995</v>
      </c>
      <c r="F94" s="51">
        <f>F96+F99</f>
        <v>1486108</v>
      </c>
      <c r="G94" s="37">
        <f>G96+G99</f>
        <v>251887</v>
      </c>
    </row>
    <row r="95" spans="1:7" ht="40.5" customHeight="1">
      <c r="A95" s="86"/>
      <c r="B95" s="87"/>
      <c r="C95" s="88"/>
      <c r="D95" s="32" t="s">
        <v>0</v>
      </c>
      <c r="E95" s="54">
        <f t="shared" si="5"/>
        <v>1737995</v>
      </c>
      <c r="F95" s="52">
        <f>F94</f>
        <v>1486108</v>
      </c>
      <c r="G95" s="52">
        <f>G94</f>
        <v>251887</v>
      </c>
    </row>
    <row r="96" spans="1:7" ht="18" customHeight="1">
      <c r="A96" s="86"/>
      <c r="B96" s="87"/>
      <c r="C96" s="88"/>
      <c r="D96" s="31" t="s">
        <v>27</v>
      </c>
      <c r="E96" s="49">
        <f t="shared" si="5"/>
        <v>695299.7000000001</v>
      </c>
      <c r="F96" s="50">
        <f>F97</f>
        <v>579416.4</v>
      </c>
      <c r="G96" s="50">
        <f>G97</f>
        <v>115883.3</v>
      </c>
    </row>
    <row r="97" spans="1:7" ht="18" customHeight="1">
      <c r="A97" s="86"/>
      <c r="B97" s="87"/>
      <c r="C97" s="88"/>
      <c r="D97" s="31" t="s">
        <v>32</v>
      </c>
      <c r="E97" s="49">
        <f t="shared" si="5"/>
        <v>695299.7000000001</v>
      </c>
      <c r="F97" s="50">
        <f>F98</f>
        <v>579416.4</v>
      </c>
      <c r="G97" s="50">
        <f>G98</f>
        <v>115883.3</v>
      </c>
    </row>
    <row r="98" spans="1:7" ht="18" customHeight="1">
      <c r="A98" s="86"/>
      <c r="B98" s="87"/>
      <c r="C98" s="88"/>
      <c r="D98" s="31" t="s">
        <v>40</v>
      </c>
      <c r="E98" s="49">
        <f t="shared" si="5"/>
        <v>695299.7000000001</v>
      </c>
      <c r="F98" s="50">
        <v>579416.4</v>
      </c>
      <c r="G98" s="50">
        <v>115883.3</v>
      </c>
    </row>
    <row r="99" spans="1:7" ht="18" customHeight="1">
      <c r="A99" s="15"/>
      <c r="B99" s="11"/>
      <c r="C99" s="30"/>
      <c r="D99" s="31" t="s">
        <v>28</v>
      </c>
      <c r="E99" s="49">
        <f>F99+G99</f>
        <v>1042695.3</v>
      </c>
      <c r="F99" s="50">
        <f aca="true" t="shared" si="7" ref="F99:G101">F100</f>
        <v>906691.6</v>
      </c>
      <c r="G99" s="50">
        <f t="shared" si="7"/>
        <v>136003.7</v>
      </c>
    </row>
    <row r="100" spans="1:7" ht="18" customHeight="1">
      <c r="A100" s="15"/>
      <c r="B100" s="11"/>
      <c r="C100" s="30"/>
      <c r="D100" s="33" t="s">
        <v>34</v>
      </c>
      <c r="E100" s="49">
        <f>F100+G100</f>
        <v>1042695.3</v>
      </c>
      <c r="F100" s="50">
        <f t="shared" si="7"/>
        <v>906691.6</v>
      </c>
      <c r="G100" s="50">
        <f t="shared" si="7"/>
        <v>136003.7</v>
      </c>
    </row>
    <row r="101" spans="1:7" ht="18" customHeight="1">
      <c r="A101" s="15"/>
      <c r="B101" s="11"/>
      <c r="C101" s="30"/>
      <c r="D101" s="33" t="s">
        <v>37</v>
      </c>
      <c r="E101" s="49">
        <f>F101+G101</f>
        <v>1042695.3</v>
      </c>
      <c r="F101" s="50">
        <f t="shared" si="7"/>
        <v>906691.6</v>
      </c>
      <c r="G101" s="50">
        <f t="shared" si="7"/>
        <v>136003.7</v>
      </c>
    </row>
    <row r="102" spans="1:7" ht="18" customHeight="1" thickBot="1">
      <c r="A102" s="15"/>
      <c r="B102" s="11"/>
      <c r="C102" s="30"/>
      <c r="D102" s="33" t="s">
        <v>41</v>
      </c>
      <c r="E102" s="53">
        <f>F102+G102</f>
        <v>1042695.3</v>
      </c>
      <c r="F102" s="50">
        <v>906691.6</v>
      </c>
      <c r="G102" s="50">
        <v>136003.7</v>
      </c>
    </row>
    <row r="103" spans="1:7" s="2" customFormat="1" ht="50.25" customHeight="1" thickBot="1">
      <c r="A103" s="7" t="s">
        <v>8</v>
      </c>
      <c r="B103" s="8" t="s">
        <v>11</v>
      </c>
      <c r="C103" s="9" t="s">
        <v>8</v>
      </c>
      <c r="D103" s="19" t="s">
        <v>59</v>
      </c>
      <c r="E103" s="51">
        <f t="shared" si="5"/>
        <v>6696774.5</v>
      </c>
      <c r="F103" s="51">
        <f>F105+F108</f>
        <v>5603580.4</v>
      </c>
      <c r="G103" s="37">
        <f>G105+G108</f>
        <v>1093194.1</v>
      </c>
    </row>
    <row r="104" spans="1:7" ht="40.5">
      <c r="A104" s="59"/>
      <c r="B104" s="60"/>
      <c r="C104" s="61"/>
      <c r="D104" s="20" t="s">
        <v>0</v>
      </c>
      <c r="E104" s="48">
        <f t="shared" si="5"/>
        <v>6696774.5</v>
      </c>
      <c r="F104" s="48">
        <f>F103</f>
        <v>5603580.4</v>
      </c>
      <c r="G104" s="52">
        <f>G103</f>
        <v>1093194.1</v>
      </c>
    </row>
    <row r="105" spans="1:7" ht="18" customHeight="1">
      <c r="A105" s="62"/>
      <c r="B105" s="63"/>
      <c r="C105" s="64"/>
      <c r="D105" s="21" t="s">
        <v>27</v>
      </c>
      <c r="E105" s="48">
        <f t="shared" si="5"/>
        <v>519435.4</v>
      </c>
      <c r="F105" s="49">
        <f>F106</f>
        <v>432854.9</v>
      </c>
      <c r="G105" s="50">
        <f>G106</f>
        <v>86580.5</v>
      </c>
    </row>
    <row r="106" spans="1:7" ht="18" customHeight="1">
      <c r="A106" s="62"/>
      <c r="B106" s="63"/>
      <c r="C106" s="64"/>
      <c r="D106" s="22" t="s">
        <v>32</v>
      </c>
      <c r="E106" s="48">
        <f t="shared" si="5"/>
        <v>519435.4</v>
      </c>
      <c r="F106" s="49">
        <f>F107</f>
        <v>432854.9</v>
      </c>
      <c r="G106" s="50">
        <f>G107</f>
        <v>86580.5</v>
      </c>
    </row>
    <row r="107" spans="1:7" ht="18" customHeight="1">
      <c r="A107" s="62"/>
      <c r="B107" s="63"/>
      <c r="C107" s="64"/>
      <c r="D107" s="23" t="s">
        <v>33</v>
      </c>
      <c r="E107" s="49">
        <f t="shared" si="5"/>
        <v>519435.4</v>
      </c>
      <c r="F107" s="49">
        <v>432854.9</v>
      </c>
      <c r="G107" s="50">
        <v>86580.5</v>
      </c>
    </row>
    <row r="108" spans="1:7" ht="18" customHeight="1">
      <c r="A108" s="62"/>
      <c r="B108" s="63"/>
      <c r="C108" s="64"/>
      <c r="D108" s="21" t="s">
        <v>28</v>
      </c>
      <c r="E108" s="48">
        <f t="shared" si="5"/>
        <v>6177339.1</v>
      </c>
      <c r="F108" s="49">
        <f aca="true" t="shared" si="8" ref="F108:G110">F109</f>
        <v>5170725.5</v>
      </c>
      <c r="G108" s="50">
        <f t="shared" si="8"/>
        <v>1006613.6</v>
      </c>
    </row>
    <row r="109" spans="1:7" ht="18" customHeight="1">
      <c r="A109" s="62"/>
      <c r="B109" s="63"/>
      <c r="C109" s="64"/>
      <c r="D109" s="22" t="s">
        <v>34</v>
      </c>
      <c r="E109" s="49">
        <f t="shared" si="5"/>
        <v>6177339.1</v>
      </c>
      <c r="F109" s="49">
        <f t="shared" si="8"/>
        <v>5170725.5</v>
      </c>
      <c r="G109" s="50">
        <f t="shared" si="8"/>
        <v>1006613.6</v>
      </c>
    </row>
    <row r="110" spans="1:7" ht="18" customHeight="1">
      <c r="A110" s="62"/>
      <c r="B110" s="63"/>
      <c r="C110" s="64"/>
      <c r="D110" s="22" t="s">
        <v>37</v>
      </c>
      <c r="E110" s="49">
        <f t="shared" si="5"/>
        <v>6177339.1</v>
      </c>
      <c r="F110" s="49">
        <f t="shared" si="8"/>
        <v>5170725.5</v>
      </c>
      <c r="G110" s="50">
        <f t="shared" si="8"/>
        <v>1006613.6</v>
      </c>
    </row>
    <row r="111" spans="1:7" ht="18" customHeight="1" thickBot="1">
      <c r="A111" s="62"/>
      <c r="B111" s="63"/>
      <c r="C111" s="64"/>
      <c r="D111" s="22" t="s">
        <v>41</v>
      </c>
      <c r="E111" s="49">
        <f t="shared" si="5"/>
        <v>6177339.1</v>
      </c>
      <c r="F111" s="49">
        <v>5170725.5</v>
      </c>
      <c r="G111" s="50">
        <v>1006613.6</v>
      </c>
    </row>
    <row r="112" spans="1:7" ht="72.75" customHeight="1" thickBot="1">
      <c r="A112" s="7" t="s">
        <v>8</v>
      </c>
      <c r="B112" s="8" t="s">
        <v>7</v>
      </c>
      <c r="C112" s="9" t="s">
        <v>9</v>
      </c>
      <c r="D112" s="19" t="s">
        <v>85</v>
      </c>
      <c r="E112" s="51">
        <f t="shared" si="5"/>
        <v>2527668.8</v>
      </c>
      <c r="F112" s="51">
        <f>F114+F117</f>
        <v>2022135</v>
      </c>
      <c r="G112" s="37">
        <f>G114+G117</f>
        <v>505533.8</v>
      </c>
    </row>
    <row r="113" spans="1:7" ht="30.75" customHeight="1">
      <c r="A113" s="59"/>
      <c r="B113" s="60"/>
      <c r="C113" s="61"/>
      <c r="D113" s="20" t="s">
        <v>1</v>
      </c>
      <c r="E113" s="54">
        <f t="shared" si="5"/>
        <v>2527668.8</v>
      </c>
      <c r="F113" s="54">
        <f>F112</f>
        <v>2022135</v>
      </c>
      <c r="G113" s="55">
        <f>G112</f>
        <v>505533.8</v>
      </c>
    </row>
    <row r="114" spans="1:7" ht="18" customHeight="1">
      <c r="A114" s="62"/>
      <c r="B114" s="63"/>
      <c r="C114" s="64"/>
      <c r="D114" s="21" t="s">
        <v>27</v>
      </c>
      <c r="E114" s="48">
        <f t="shared" si="5"/>
        <v>136882.5</v>
      </c>
      <c r="F114" s="49">
        <f>F115</f>
        <v>109506</v>
      </c>
      <c r="G114" s="50">
        <f>G115</f>
        <v>27376.5</v>
      </c>
    </row>
    <row r="115" spans="1:7" ht="18" customHeight="1">
      <c r="A115" s="62"/>
      <c r="B115" s="63"/>
      <c r="C115" s="64"/>
      <c r="D115" s="22" t="s">
        <v>32</v>
      </c>
      <c r="E115" s="48">
        <f t="shared" si="5"/>
        <v>136882.5</v>
      </c>
      <c r="F115" s="49">
        <f>F116</f>
        <v>109506</v>
      </c>
      <c r="G115" s="50">
        <f>G116</f>
        <v>27376.5</v>
      </c>
    </row>
    <row r="116" spans="1:7" ht="18" customHeight="1">
      <c r="A116" s="62"/>
      <c r="B116" s="63"/>
      <c r="C116" s="64"/>
      <c r="D116" s="23" t="s">
        <v>33</v>
      </c>
      <c r="E116" s="49">
        <f t="shared" si="5"/>
        <v>136882.5</v>
      </c>
      <c r="F116" s="49">
        <v>109506</v>
      </c>
      <c r="G116" s="50">
        <v>27376.5</v>
      </c>
    </row>
    <row r="117" spans="1:7" ht="18" customHeight="1">
      <c r="A117" s="62"/>
      <c r="B117" s="63"/>
      <c r="C117" s="64"/>
      <c r="D117" s="21" t="s">
        <v>28</v>
      </c>
      <c r="E117" s="48">
        <f t="shared" si="5"/>
        <v>2390786.3</v>
      </c>
      <c r="F117" s="49">
        <f>F118</f>
        <v>1912629</v>
      </c>
      <c r="G117" s="50">
        <f>G118</f>
        <v>478157.3</v>
      </c>
    </row>
    <row r="118" spans="1:7" ht="18" customHeight="1">
      <c r="A118" s="62"/>
      <c r="B118" s="63"/>
      <c r="C118" s="64"/>
      <c r="D118" s="22" t="s">
        <v>34</v>
      </c>
      <c r="E118" s="49">
        <f t="shared" si="5"/>
        <v>2390786.3</v>
      </c>
      <c r="F118" s="49">
        <f>F119+F121</f>
        <v>1912629</v>
      </c>
      <c r="G118" s="50">
        <f>G119+G121</f>
        <v>478157.3</v>
      </c>
    </row>
    <row r="119" spans="1:7" ht="18" customHeight="1">
      <c r="A119" s="62"/>
      <c r="B119" s="63"/>
      <c r="C119" s="64"/>
      <c r="D119" s="22" t="s">
        <v>37</v>
      </c>
      <c r="E119" s="49">
        <f t="shared" si="5"/>
        <v>1140786.3</v>
      </c>
      <c r="F119" s="49">
        <f>F120</f>
        <v>912629</v>
      </c>
      <c r="G119" s="50">
        <f>G120</f>
        <v>228157.3</v>
      </c>
    </row>
    <row r="120" spans="1:7" ht="18" customHeight="1">
      <c r="A120" s="62"/>
      <c r="B120" s="63"/>
      <c r="C120" s="64"/>
      <c r="D120" s="22" t="s">
        <v>38</v>
      </c>
      <c r="E120" s="49">
        <f t="shared" si="5"/>
        <v>1140786.3</v>
      </c>
      <c r="F120" s="49">
        <v>912629</v>
      </c>
      <c r="G120" s="50">
        <v>228157.3</v>
      </c>
    </row>
    <row r="121" spans="1:7" ht="18.75" customHeight="1">
      <c r="A121" s="62"/>
      <c r="B121" s="63"/>
      <c r="C121" s="64"/>
      <c r="D121" s="22" t="s">
        <v>35</v>
      </c>
      <c r="E121" s="49">
        <f t="shared" si="5"/>
        <v>1250000</v>
      </c>
      <c r="F121" s="49">
        <f>F122</f>
        <v>1000000</v>
      </c>
      <c r="G121" s="50">
        <f>G122</f>
        <v>250000</v>
      </c>
    </row>
    <row r="122" spans="1:7" ht="23.25" customHeight="1" thickBot="1">
      <c r="A122" s="65"/>
      <c r="B122" s="66"/>
      <c r="C122" s="67"/>
      <c r="D122" s="24" t="s">
        <v>36</v>
      </c>
      <c r="E122" s="53">
        <f t="shared" si="5"/>
        <v>1250000</v>
      </c>
      <c r="F122" s="49">
        <v>1000000</v>
      </c>
      <c r="G122" s="50">
        <v>250000</v>
      </c>
    </row>
    <row r="123" spans="1:7" ht="80.25" customHeight="1" thickBot="1">
      <c r="A123" s="7" t="s">
        <v>8</v>
      </c>
      <c r="B123" s="8" t="s">
        <v>7</v>
      </c>
      <c r="C123" s="9" t="s">
        <v>9</v>
      </c>
      <c r="D123" s="19" t="s">
        <v>86</v>
      </c>
      <c r="E123" s="51">
        <f t="shared" si="5"/>
        <v>1075135.1</v>
      </c>
      <c r="F123" s="51">
        <f>F125+F128</f>
        <v>876003.8</v>
      </c>
      <c r="G123" s="37">
        <f>G125+G128</f>
        <v>199131.3</v>
      </c>
    </row>
    <row r="124" spans="1:7" ht="40.5" customHeight="1">
      <c r="A124" s="97"/>
      <c r="B124" s="98"/>
      <c r="C124" s="99"/>
      <c r="D124" s="20" t="s">
        <v>1</v>
      </c>
      <c r="E124" s="54">
        <f t="shared" si="5"/>
        <v>1075135.1</v>
      </c>
      <c r="F124" s="54">
        <f>F123</f>
        <v>876003.8</v>
      </c>
      <c r="G124" s="55">
        <f>G123</f>
        <v>199131.3</v>
      </c>
    </row>
    <row r="125" spans="1:7" ht="21.75" customHeight="1">
      <c r="A125" s="100"/>
      <c r="B125" s="101"/>
      <c r="C125" s="102"/>
      <c r="D125" s="21" t="s">
        <v>27</v>
      </c>
      <c r="E125" s="48">
        <f t="shared" si="5"/>
        <v>167513.5</v>
      </c>
      <c r="F125" s="49">
        <f>F126</f>
        <v>119652.5</v>
      </c>
      <c r="G125" s="50">
        <f>G126</f>
        <v>47861</v>
      </c>
    </row>
    <row r="126" spans="1:7" ht="20.25" customHeight="1">
      <c r="A126" s="100"/>
      <c r="B126" s="101"/>
      <c r="C126" s="102"/>
      <c r="D126" s="22" t="s">
        <v>32</v>
      </c>
      <c r="E126" s="48">
        <f t="shared" si="5"/>
        <v>167513.5</v>
      </c>
      <c r="F126" s="49">
        <f>F127</f>
        <v>119652.5</v>
      </c>
      <c r="G126" s="50">
        <f>G127</f>
        <v>47861</v>
      </c>
    </row>
    <row r="127" spans="1:7" ht="20.25" customHeight="1">
      <c r="A127" s="100"/>
      <c r="B127" s="101"/>
      <c r="C127" s="102"/>
      <c r="D127" s="23" t="s">
        <v>33</v>
      </c>
      <c r="E127" s="49">
        <f t="shared" si="5"/>
        <v>167513.5</v>
      </c>
      <c r="F127" s="49">
        <v>119652.5</v>
      </c>
      <c r="G127" s="50">
        <v>47861</v>
      </c>
    </row>
    <row r="128" spans="1:7" ht="22.5" customHeight="1">
      <c r="A128" s="100"/>
      <c r="B128" s="101"/>
      <c r="C128" s="102"/>
      <c r="D128" s="21" t="s">
        <v>28</v>
      </c>
      <c r="E128" s="48">
        <f t="shared" si="5"/>
        <v>907621.6000000001</v>
      </c>
      <c r="F128" s="49">
        <f aca="true" t="shared" si="9" ref="F128:G130">F129</f>
        <v>756351.3</v>
      </c>
      <c r="G128" s="50">
        <f t="shared" si="9"/>
        <v>151270.3</v>
      </c>
    </row>
    <row r="129" spans="1:7" ht="24" customHeight="1">
      <c r="A129" s="100"/>
      <c r="B129" s="101"/>
      <c r="C129" s="102"/>
      <c r="D129" s="22" t="s">
        <v>34</v>
      </c>
      <c r="E129" s="49">
        <f t="shared" si="5"/>
        <v>907621.6000000001</v>
      </c>
      <c r="F129" s="49">
        <f t="shared" si="9"/>
        <v>756351.3</v>
      </c>
      <c r="G129" s="50">
        <f t="shared" si="9"/>
        <v>151270.3</v>
      </c>
    </row>
    <row r="130" spans="1:7" ht="21.75" customHeight="1">
      <c r="A130" s="100"/>
      <c r="B130" s="101"/>
      <c r="C130" s="102"/>
      <c r="D130" s="22" t="s">
        <v>35</v>
      </c>
      <c r="E130" s="49">
        <f t="shared" si="5"/>
        <v>907621.6000000001</v>
      </c>
      <c r="F130" s="49">
        <f t="shared" si="9"/>
        <v>756351.3</v>
      </c>
      <c r="G130" s="50">
        <f t="shared" si="9"/>
        <v>151270.3</v>
      </c>
    </row>
    <row r="131" spans="1:7" ht="21" customHeight="1" thickBot="1">
      <c r="A131" s="103"/>
      <c r="B131" s="104"/>
      <c r="C131" s="105"/>
      <c r="D131" s="24" t="s">
        <v>36</v>
      </c>
      <c r="E131" s="53">
        <f t="shared" si="5"/>
        <v>907621.6000000001</v>
      </c>
      <c r="F131" s="49">
        <v>756351.3</v>
      </c>
      <c r="G131" s="50">
        <v>151270.3</v>
      </c>
    </row>
    <row r="132" spans="1:7" ht="101.25" customHeight="1" thickBot="1">
      <c r="A132" s="7" t="s">
        <v>8</v>
      </c>
      <c r="B132" s="8" t="s">
        <v>7</v>
      </c>
      <c r="C132" s="9" t="s">
        <v>9</v>
      </c>
      <c r="D132" s="19" t="s">
        <v>87</v>
      </c>
      <c r="E132" s="51">
        <f aca="true" t="shared" si="10" ref="E132:E183">F132+G132</f>
        <v>1316964.7</v>
      </c>
      <c r="F132" s="51">
        <f>F134+F137</f>
        <v>1093992.7</v>
      </c>
      <c r="G132" s="37">
        <f>G134+G137</f>
        <v>222972</v>
      </c>
    </row>
    <row r="133" spans="1:7" ht="30.75" customHeight="1">
      <c r="A133" s="59"/>
      <c r="B133" s="60"/>
      <c r="C133" s="61"/>
      <c r="D133" s="20" t="s">
        <v>1</v>
      </c>
      <c r="E133" s="54">
        <f t="shared" si="10"/>
        <v>1316964.7</v>
      </c>
      <c r="F133" s="54">
        <f>F132</f>
        <v>1093992.7</v>
      </c>
      <c r="G133" s="52">
        <f>G132</f>
        <v>222972</v>
      </c>
    </row>
    <row r="134" spans="1:7" ht="18" customHeight="1">
      <c r="A134" s="62"/>
      <c r="B134" s="63"/>
      <c r="C134" s="64"/>
      <c r="D134" s="21" t="s">
        <v>27</v>
      </c>
      <c r="E134" s="48">
        <f t="shared" si="10"/>
        <v>104049.8</v>
      </c>
      <c r="F134" s="49">
        <f>F135</f>
        <v>83230.3</v>
      </c>
      <c r="G134" s="50">
        <f>G135</f>
        <v>20819.5</v>
      </c>
    </row>
    <row r="135" spans="1:7" ht="18" customHeight="1">
      <c r="A135" s="62"/>
      <c r="B135" s="63"/>
      <c r="C135" s="64"/>
      <c r="D135" s="22" t="s">
        <v>32</v>
      </c>
      <c r="E135" s="48">
        <f t="shared" si="10"/>
        <v>104049.8</v>
      </c>
      <c r="F135" s="49">
        <f>F136</f>
        <v>83230.3</v>
      </c>
      <c r="G135" s="50">
        <f>G136</f>
        <v>20819.5</v>
      </c>
    </row>
    <row r="136" spans="1:7" ht="18" customHeight="1">
      <c r="A136" s="62"/>
      <c r="B136" s="63"/>
      <c r="C136" s="64"/>
      <c r="D136" s="23" t="s">
        <v>33</v>
      </c>
      <c r="E136" s="49">
        <f t="shared" si="10"/>
        <v>104049.8</v>
      </c>
      <c r="F136" s="49">
        <v>83230.3</v>
      </c>
      <c r="G136" s="50">
        <v>20819.5</v>
      </c>
    </row>
    <row r="137" spans="1:7" ht="18" customHeight="1">
      <c r="A137" s="62"/>
      <c r="B137" s="63"/>
      <c r="C137" s="64"/>
      <c r="D137" s="21" t="s">
        <v>28</v>
      </c>
      <c r="E137" s="48">
        <f t="shared" si="10"/>
        <v>1212914.9</v>
      </c>
      <c r="F137" s="49">
        <f>F138</f>
        <v>1010762.4</v>
      </c>
      <c r="G137" s="50">
        <f>G138</f>
        <v>202152.5</v>
      </c>
    </row>
    <row r="138" spans="1:7" ht="18" customHeight="1">
      <c r="A138" s="62"/>
      <c r="B138" s="63"/>
      <c r="C138" s="64"/>
      <c r="D138" s="22" t="s">
        <v>34</v>
      </c>
      <c r="E138" s="49">
        <f t="shared" si="10"/>
        <v>1212914.9</v>
      </c>
      <c r="F138" s="49">
        <f>F139+F141</f>
        <v>1010762.4</v>
      </c>
      <c r="G138" s="50">
        <f>G139+G141</f>
        <v>202152.5</v>
      </c>
    </row>
    <row r="139" spans="1:7" ht="18" customHeight="1">
      <c r="A139" s="62"/>
      <c r="B139" s="63"/>
      <c r="C139" s="64"/>
      <c r="D139" s="22" t="s">
        <v>37</v>
      </c>
      <c r="E139" s="49">
        <f t="shared" si="10"/>
        <v>400261.89999999997</v>
      </c>
      <c r="F139" s="49">
        <f>F140</f>
        <v>333551.6</v>
      </c>
      <c r="G139" s="50">
        <f>G140</f>
        <v>66710.3</v>
      </c>
    </row>
    <row r="140" spans="1:7" ht="18" customHeight="1">
      <c r="A140" s="62"/>
      <c r="B140" s="63"/>
      <c r="C140" s="64"/>
      <c r="D140" s="22" t="s">
        <v>38</v>
      </c>
      <c r="E140" s="49">
        <f t="shared" si="10"/>
        <v>400261.89999999997</v>
      </c>
      <c r="F140" s="49">
        <v>333551.6</v>
      </c>
      <c r="G140" s="50">
        <v>66710.3</v>
      </c>
    </row>
    <row r="141" spans="1:7" ht="18.75" customHeight="1">
      <c r="A141" s="62"/>
      <c r="B141" s="63"/>
      <c r="C141" s="64"/>
      <c r="D141" s="22" t="s">
        <v>35</v>
      </c>
      <c r="E141" s="49">
        <f t="shared" si="10"/>
        <v>812653</v>
      </c>
      <c r="F141" s="49">
        <f>F142</f>
        <v>677210.8</v>
      </c>
      <c r="G141" s="50">
        <f>G142</f>
        <v>135442.2</v>
      </c>
    </row>
    <row r="142" spans="1:7" ht="23.25" customHeight="1" thickBot="1">
      <c r="A142" s="65"/>
      <c r="B142" s="66"/>
      <c r="C142" s="67"/>
      <c r="D142" s="24" t="s">
        <v>36</v>
      </c>
      <c r="E142" s="53">
        <f t="shared" si="10"/>
        <v>812653</v>
      </c>
      <c r="F142" s="49">
        <v>677210.8</v>
      </c>
      <c r="G142" s="50">
        <v>135442.2</v>
      </c>
    </row>
    <row r="143" spans="1:7" ht="73.5" customHeight="1" thickBot="1">
      <c r="A143" s="7" t="s">
        <v>8</v>
      </c>
      <c r="B143" s="8" t="s">
        <v>7</v>
      </c>
      <c r="C143" s="9" t="s">
        <v>9</v>
      </c>
      <c r="D143" s="19" t="s">
        <v>88</v>
      </c>
      <c r="E143" s="51">
        <f t="shared" si="10"/>
        <v>3811893.1000000006</v>
      </c>
      <c r="F143" s="51">
        <f>F145+F148</f>
        <v>3170196.1000000006</v>
      </c>
      <c r="G143" s="37">
        <f>G145+G148</f>
        <v>641697</v>
      </c>
    </row>
    <row r="144" spans="1:7" ht="30.75" customHeight="1">
      <c r="A144" s="59"/>
      <c r="B144" s="60"/>
      <c r="C144" s="61"/>
      <c r="D144" s="20" t="s">
        <v>1</v>
      </c>
      <c r="E144" s="54">
        <f t="shared" si="10"/>
        <v>3811893.1000000006</v>
      </c>
      <c r="F144" s="54">
        <f>F143</f>
        <v>3170196.1000000006</v>
      </c>
      <c r="G144" s="52">
        <f>G143</f>
        <v>641697</v>
      </c>
    </row>
    <row r="145" spans="1:7" ht="18" customHeight="1">
      <c r="A145" s="62"/>
      <c r="B145" s="63"/>
      <c r="C145" s="64"/>
      <c r="D145" s="21" t="s">
        <v>27</v>
      </c>
      <c r="E145" s="48">
        <f t="shared" si="10"/>
        <v>191444</v>
      </c>
      <c r="F145" s="49">
        <f>F146</f>
        <v>153155.2</v>
      </c>
      <c r="G145" s="50">
        <f>G146</f>
        <v>38288.8</v>
      </c>
    </row>
    <row r="146" spans="1:7" ht="18" customHeight="1">
      <c r="A146" s="62"/>
      <c r="B146" s="63"/>
      <c r="C146" s="64"/>
      <c r="D146" s="22" t="s">
        <v>32</v>
      </c>
      <c r="E146" s="48">
        <f t="shared" si="10"/>
        <v>191444</v>
      </c>
      <c r="F146" s="49">
        <f>F147</f>
        <v>153155.2</v>
      </c>
      <c r="G146" s="50">
        <f>G147</f>
        <v>38288.8</v>
      </c>
    </row>
    <row r="147" spans="1:7" ht="18" customHeight="1">
      <c r="A147" s="62"/>
      <c r="B147" s="63"/>
      <c r="C147" s="64"/>
      <c r="D147" s="23" t="s">
        <v>33</v>
      </c>
      <c r="E147" s="49">
        <f t="shared" si="10"/>
        <v>191444</v>
      </c>
      <c r="F147" s="49">
        <v>153155.2</v>
      </c>
      <c r="G147" s="50">
        <v>38288.8</v>
      </c>
    </row>
    <row r="148" spans="1:7" ht="18" customHeight="1">
      <c r="A148" s="62"/>
      <c r="B148" s="63"/>
      <c r="C148" s="64"/>
      <c r="D148" s="21" t="s">
        <v>28</v>
      </c>
      <c r="E148" s="48">
        <f t="shared" si="10"/>
        <v>3620449.1000000006</v>
      </c>
      <c r="F148" s="49">
        <f>F149</f>
        <v>3017040.9000000004</v>
      </c>
      <c r="G148" s="50">
        <f>G149</f>
        <v>603408.2</v>
      </c>
    </row>
    <row r="149" spans="1:7" ht="18" customHeight="1">
      <c r="A149" s="62"/>
      <c r="B149" s="63"/>
      <c r="C149" s="64"/>
      <c r="D149" s="22" t="s">
        <v>34</v>
      </c>
      <c r="E149" s="49">
        <f t="shared" si="10"/>
        <v>3620449.1000000006</v>
      </c>
      <c r="F149" s="49">
        <f>F150+F152</f>
        <v>3017040.9000000004</v>
      </c>
      <c r="G149" s="50">
        <f>G150+G152</f>
        <v>603408.2</v>
      </c>
    </row>
    <row r="150" spans="1:7" ht="18" customHeight="1">
      <c r="A150" s="62"/>
      <c r="B150" s="63"/>
      <c r="C150" s="64"/>
      <c r="D150" s="22" t="s">
        <v>37</v>
      </c>
      <c r="E150" s="49">
        <f t="shared" si="10"/>
        <v>1267157.2</v>
      </c>
      <c r="F150" s="49">
        <f>F151</f>
        <v>1055964.3</v>
      </c>
      <c r="G150" s="50">
        <f>G151</f>
        <v>211192.9</v>
      </c>
    </row>
    <row r="151" spans="1:7" ht="18" customHeight="1">
      <c r="A151" s="62"/>
      <c r="B151" s="63"/>
      <c r="C151" s="64"/>
      <c r="D151" s="22" t="s">
        <v>38</v>
      </c>
      <c r="E151" s="49">
        <f t="shared" si="10"/>
        <v>1267157.2</v>
      </c>
      <c r="F151" s="49">
        <v>1055964.3</v>
      </c>
      <c r="G151" s="50">
        <v>211192.9</v>
      </c>
    </row>
    <row r="152" spans="1:7" ht="18.75" customHeight="1">
      <c r="A152" s="62"/>
      <c r="B152" s="63"/>
      <c r="C152" s="64"/>
      <c r="D152" s="22" t="s">
        <v>35</v>
      </c>
      <c r="E152" s="49">
        <f t="shared" si="10"/>
        <v>2353291.9</v>
      </c>
      <c r="F152" s="49">
        <f>F153</f>
        <v>1961076.6</v>
      </c>
      <c r="G152" s="50">
        <f>G153</f>
        <v>392215.3</v>
      </c>
    </row>
    <row r="153" spans="1:7" ht="23.25" customHeight="1" thickBot="1">
      <c r="A153" s="65"/>
      <c r="B153" s="66"/>
      <c r="C153" s="67"/>
      <c r="D153" s="24" t="s">
        <v>36</v>
      </c>
      <c r="E153" s="53">
        <f t="shared" si="10"/>
        <v>2353291.9</v>
      </c>
      <c r="F153" s="49">
        <v>1961076.6</v>
      </c>
      <c r="G153" s="50">
        <v>392215.3</v>
      </c>
    </row>
    <row r="154" spans="1:7" ht="53.25" customHeight="1" thickBot="1">
      <c r="A154" s="7" t="s">
        <v>8</v>
      </c>
      <c r="B154" s="8" t="s">
        <v>9</v>
      </c>
      <c r="C154" s="9" t="s">
        <v>5</v>
      </c>
      <c r="D154" s="19" t="s">
        <v>60</v>
      </c>
      <c r="E154" s="51">
        <f t="shared" si="10"/>
        <v>11151555.5</v>
      </c>
      <c r="F154" s="51">
        <f>F156+F159</f>
        <v>9427840.6</v>
      </c>
      <c r="G154" s="37">
        <f>G156+G159</f>
        <v>1723714.9</v>
      </c>
    </row>
    <row r="155" spans="1:7" ht="27" customHeight="1">
      <c r="A155" s="106"/>
      <c r="B155" s="107"/>
      <c r="C155" s="108"/>
      <c r="D155" s="20" t="s">
        <v>44</v>
      </c>
      <c r="E155" s="48">
        <f t="shared" si="10"/>
        <v>11151555.5</v>
      </c>
      <c r="F155" s="48">
        <f>F154</f>
        <v>9427840.6</v>
      </c>
      <c r="G155" s="52">
        <f>G154</f>
        <v>1723714.9</v>
      </c>
    </row>
    <row r="156" spans="1:7" ht="18" customHeight="1">
      <c r="A156" s="109"/>
      <c r="B156" s="110"/>
      <c r="C156" s="111"/>
      <c r="D156" s="21" t="s">
        <v>27</v>
      </c>
      <c r="E156" s="48">
        <f t="shared" si="10"/>
        <v>1180204.4</v>
      </c>
      <c r="F156" s="49">
        <f>F157</f>
        <v>786787</v>
      </c>
      <c r="G156" s="50">
        <f>G157</f>
        <v>393417.4</v>
      </c>
    </row>
    <row r="157" spans="1:7" ht="18" customHeight="1">
      <c r="A157" s="109"/>
      <c r="B157" s="110"/>
      <c r="C157" s="111"/>
      <c r="D157" s="22" t="s">
        <v>32</v>
      </c>
      <c r="E157" s="48">
        <f t="shared" si="10"/>
        <v>1180204.4</v>
      </c>
      <c r="F157" s="49">
        <f>F158</f>
        <v>786787</v>
      </c>
      <c r="G157" s="50">
        <f>G158</f>
        <v>393417.4</v>
      </c>
    </row>
    <row r="158" spans="1:7" ht="18" customHeight="1">
      <c r="A158" s="109"/>
      <c r="B158" s="110"/>
      <c r="C158" s="111"/>
      <c r="D158" s="23" t="s">
        <v>33</v>
      </c>
      <c r="E158" s="49">
        <f t="shared" si="10"/>
        <v>1180204.4</v>
      </c>
      <c r="F158" s="49">
        <v>786787</v>
      </c>
      <c r="G158" s="50">
        <v>393417.4</v>
      </c>
    </row>
    <row r="159" spans="1:7" ht="18" customHeight="1">
      <c r="A159" s="109"/>
      <c r="B159" s="110"/>
      <c r="C159" s="111"/>
      <c r="D159" s="21" t="s">
        <v>28</v>
      </c>
      <c r="E159" s="48">
        <f t="shared" si="10"/>
        <v>9971351.1</v>
      </c>
      <c r="F159" s="49">
        <f aca="true" t="shared" si="11" ref="F159:G161">F160</f>
        <v>8641053.6</v>
      </c>
      <c r="G159" s="50">
        <f t="shared" si="11"/>
        <v>1330297.5</v>
      </c>
    </row>
    <row r="160" spans="1:7" ht="18" customHeight="1">
      <c r="A160" s="109"/>
      <c r="B160" s="110"/>
      <c r="C160" s="111"/>
      <c r="D160" s="22" t="s">
        <v>34</v>
      </c>
      <c r="E160" s="48">
        <f t="shared" si="10"/>
        <v>9971351.1</v>
      </c>
      <c r="F160" s="49">
        <f t="shared" si="11"/>
        <v>8641053.6</v>
      </c>
      <c r="G160" s="50">
        <f t="shared" si="11"/>
        <v>1330297.5</v>
      </c>
    </row>
    <row r="161" spans="1:7" ht="18" customHeight="1">
      <c r="A161" s="109"/>
      <c r="B161" s="110"/>
      <c r="C161" s="111"/>
      <c r="D161" s="22" t="s">
        <v>37</v>
      </c>
      <c r="E161" s="48">
        <f t="shared" si="10"/>
        <v>9971351.1</v>
      </c>
      <c r="F161" s="49">
        <f t="shared" si="11"/>
        <v>8641053.6</v>
      </c>
      <c r="G161" s="50">
        <f t="shared" si="11"/>
        <v>1330297.5</v>
      </c>
    </row>
    <row r="162" spans="1:7" ht="18" customHeight="1" thickBot="1">
      <c r="A162" s="112"/>
      <c r="B162" s="113"/>
      <c r="C162" s="114"/>
      <c r="D162" s="21" t="s">
        <v>41</v>
      </c>
      <c r="E162" s="49">
        <f t="shared" si="10"/>
        <v>9971351.1</v>
      </c>
      <c r="F162" s="49">
        <v>8641053.6</v>
      </c>
      <c r="G162" s="50">
        <v>1330297.5</v>
      </c>
    </row>
    <row r="163" spans="1:7" ht="74.25" customHeight="1" thickBot="1">
      <c r="A163" s="7" t="s">
        <v>8</v>
      </c>
      <c r="B163" s="8" t="s">
        <v>9</v>
      </c>
      <c r="C163" s="9" t="s">
        <v>5</v>
      </c>
      <c r="D163" s="19" t="s">
        <v>61</v>
      </c>
      <c r="E163" s="51">
        <f t="shared" si="10"/>
        <v>2994279.9000000004</v>
      </c>
      <c r="F163" s="51">
        <f>F165+F168</f>
        <v>2438087.2</v>
      </c>
      <c r="G163" s="37">
        <f>G165+G168</f>
        <v>556192.7</v>
      </c>
    </row>
    <row r="164" spans="1:7" s="2" customFormat="1" ht="28.5" customHeight="1">
      <c r="A164" s="59"/>
      <c r="B164" s="60"/>
      <c r="C164" s="61"/>
      <c r="D164" s="20" t="s">
        <v>29</v>
      </c>
      <c r="E164" s="48">
        <f t="shared" si="10"/>
        <v>2994279.9000000004</v>
      </c>
      <c r="F164" s="48">
        <f>F163</f>
        <v>2438087.2</v>
      </c>
      <c r="G164" s="52">
        <f>G163</f>
        <v>556192.7</v>
      </c>
    </row>
    <row r="165" spans="1:7" ht="18" customHeight="1">
      <c r="A165" s="62"/>
      <c r="B165" s="63"/>
      <c r="C165" s="64"/>
      <c r="D165" s="21" t="s">
        <v>27</v>
      </c>
      <c r="E165" s="48">
        <f t="shared" si="10"/>
        <v>972152.7000000001</v>
      </c>
      <c r="F165" s="49">
        <f>F166</f>
        <v>756730.3</v>
      </c>
      <c r="G165" s="50">
        <f>G166</f>
        <v>215422.4</v>
      </c>
    </row>
    <row r="166" spans="1:7" ht="18" customHeight="1">
      <c r="A166" s="62"/>
      <c r="B166" s="63"/>
      <c r="C166" s="64"/>
      <c r="D166" s="22" t="s">
        <v>32</v>
      </c>
      <c r="E166" s="48">
        <f t="shared" si="10"/>
        <v>972152.7000000001</v>
      </c>
      <c r="F166" s="49">
        <f>F167</f>
        <v>756730.3</v>
      </c>
      <c r="G166" s="50">
        <f>G167</f>
        <v>215422.4</v>
      </c>
    </row>
    <row r="167" spans="1:7" ht="18" customHeight="1">
      <c r="A167" s="62"/>
      <c r="B167" s="63"/>
      <c r="C167" s="64"/>
      <c r="D167" s="23" t="s">
        <v>33</v>
      </c>
      <c r="E167" s="49">
        <f t="shared" si="10"/>
        <v>972152.7000000001</v>
      </c>
      <c r="F167" s="49">
        <v>756730.3</v>
      </c>
      <c r="G167" s="50">
        <v>215422.4</v>
      </c>
    </row>
    <row r="168" spans="1:7" ht="18" customHeight="1">
      <c r="A168" s="62"/>
      <c r="B168" s="63"/>
      <c r="C168" s="64"/>
      <c r="D168" s="21" t="s">
        <v>28</v>
      </c>
      <c r="E168" s="48">
        <f t="shared" si="10"/>
        <v>2022127.2</v>
      </c>
      <c r="F168" s="49">
        <f aca="true" t="shared" si="12" ref="F168:G170">F169</f>
        <v>1681356.9</v>
      </c>
      <c r="G168" s="50">
        <f t="shared" si="12"/>
        <v>340770.3</v>
      </c>
    </row>
    <row r="169" spans="1:7" ht="18" customHeight="1">
      <c r="A169" s="62"/>
      <c r="B169" s="63"/>
      <c r="C169" s="64"/>
      <c r="D169" s="22" t="s">
        <v>34</v>
      </c>
      <c r="E169" s="48">
        <f t="shared" si="10"/>
        <v>2022127.2</v>
      </c>
      <c r="F169" s="49">
        <f>F170+F172</f>
        <v>1681356.9</v>
      </c>
      <c r="G169" s="50">
        <f>G170+G172</f>
        <v>340770.3</v>
      </c>
    </row>
    <row r="170" spans="1:7" ht="18" customHeight="1">
      <c r="A170" s="62"/>
      <c r="B170" s="63"/>
      <c r="C170" s="64"/>
      <c r="D170" s="22" t="s">
        <v>37</v>
      </c>
      <c r="E170" s="48">
        <f t="shared" si="10"/>
        <v>1913272.2</v>
      </c>
      <c r="F170" s="49">
        <f t="shared" si="12"/>
        <v>1594272.9</v>
      </c>
      <c r="G170" s="50">
        <f t="shared" si="12"/>
        <v>318999.3</v>
      </c>
    </row>
    <row r="171" spans="1:7" ht="18" customHeight="1">
      <c r="A171" s="62"/>
      <c r="B171" s="63"/>
      <c r="C171" s="64"/>
      <c r="D171" s="21" t="s">
        <v>41</v>
      </c>
      <c r="E171" s="49">
        <f t="shared" si="10"/>
        <v>1913272.2</v>
      </c>
      <c r="F171" s="49">
        <v>1594272.9</v>
      </c>
      <c r="G171" s="50">
        <v>318999.3</v>
      </c>
    </row>
    <row r="172" spans="1:7" ht="18.75" customHeight="1">
      <c r="A172" s="62"/>
      <c r="B172" s="63"/>
      <c r="C172" s="64"/>
      <c r="D172" s="22" t="s">
        <v>35</v>
      </c>
      <c r="E172" s="49">
        <f>F172+G172</f>
        <v>108855</v>
      </c>
      <c r="F172" s="49">
        <f>F173</f>
        <v>87084</v>
      </c>
      <c r="G172" s="50">
        <f>G173</f>
        <v>21771</v>
      </c>
    </row>
    <row r="173" spans="1:7" ht="23.25" customHeight="1" thickBot="1">
      <c r="A173" s="65"/>
      <c r="B173" s="66"/>
      <c r="C173" s="67"/>
      <c r="D173" s="24" t="s">
        <v>36</v>
      </c>
      <c r="E173" s="53">
        <f>F173+G173</f>
        <v>108855</v>
      </c>
      <c r="F173" s="49">
        <v>87084</v>
      </c>
      <c r="G173" s="50">
        <v>21771</v>
      </c>
    </row>
    <row r="174" spans="1:7" ht="54.75" customHeight="1" thickBot="1">
      <c r="A174" s="7" t="s">
        <v>8</v>
      </c>
      <c r="B174" s="8" t="s">
        <v>9</v>
      </c>
      <c r="C174" s="9" t="s">
        <v>5</v>
      </c>
      <c r="D174" s="19" t="s">
        <v>62</v>
      </c>
      <c r="E174" s="51">
        <f t="shared" si="10"/>
        <v>1675.1</v>
      </c>
      <c r="F174" s="51">
        <f>F176</f>
        <v>1340.1</v>
      </c>
      <c r="G174" s="37">
        <f>G176</f>
        <v>335</v>
      </c>
    </row>
    <row r="175" spans="1:7" ht="27" customHeight="1">
      <c r="A175" s="59"/>
      <c r="B175" s="60"/>
      <c r="C175" s="61"/>
      <c r="D175" s="20" t="s">
        <v>44</v>
      </c>
      <c r="E175" s="48">
        <f t="shared" si="10"/>
        <v>1675.1</v>
      </c>
      <c r="F175" s="48">
        <f>F174</f>
        <v>1340.1</v>
      </c>
      <c r="G175" s="52">
        <f>G174</f>
        <v>335</v>
      </c>
    </row>
    <row r="176" spans="1:7" ht="18" customHeight="1">
      <c r="A176" s="62"/>
      <c r="B176" s="63"/>
      <c r="C176" s="64"/>
      <c r="D176" s="21" t="s">
        <v>27</v>
      </c>
      <c r="E176" s="49">
        <f t="shared" si="10"/>
        <v>1675.1</v>
      </c>
      <c r="F176" s="49">
        <f>F177</f>
        <v>1340.1</v>
      </c>
      <c r="G176" s="50">
        <f>G177</f>
        <v>335</v>
      </c>
    </row>
    <row r="177" spans="1:7" ht="18" customHeight="1">
      <c r="A177" s="62"/>
      <c r="B177" s="63"/>
      <c r="C177" s="64"/>
      <c r="D177" s="22" t="s">
        <v>32</v>
      </c>
      <c r="E177" s="48">
        <f t="shared" si="10"/>
        <v>1675.1</v>
      </c>
      <c r="F177" s="49">
        <f>F178</f>
        <v>1340.1</v>
      </c>
      <c r="G177" s="50">
        <f>G178</f>
        <v>335</v>
      </c>
    </row>
    <row r="178" spans="1:7" ht="18" customHeight="1" thickBot="1">
      <c r="A178" s="62"/>
      <c r="B178" s="63"/>
      <c r="C178" s="64"/>
      <c r="D178" s="23" t="s">
        <v>33</v>
      </c>
      <c r="E178" s="49">
        <f t="shared" si="10"/>
        <v>1675.1</v>
      </c>
      <c r="F178" s="49">
        <v>1340.1</v>
      </c>
      <c r="G178" s="50">
        <v>335</v>
      </c>
    </row>
    <row r="179" spans="1:7" ht="58.5" customHeight="1" thickBot="1">
      <c r="A179" s="7" t="s">
        <v>8</v>
      </c>
      <c r="B179" s="8" t="s">
        <v>9</v>
      </c>
      <c r="C179" s="9" t="s">
        <v>5</v>
      </c>
      <c r="D179" s="26" t="s">
        <v>79</v>
      </c>
      <c r="E179" s="51">
        <f t="shared" si="10"/>
        <v>1131472</v>
      </c>
      <c r="F179" s="51">
        <f>F181+F184</f>
        <v>880219.3</v>
      </c>
      <c r="G179" s="37">
        <f>G181+G184</f>
        <v>251252.7</v>
      </c>
    </row>
    <row r="180" spans="1:7" ht="27" customHeight="1">
      <c r="A180" s="59"/>
      <c r="B180" s="60"/>
      <c r="C180" s="61"/>
      <c r="D180" s="20" t="s">
        <v>44</v>
      </c>
      <c r="E180" s="48">
        <f t="shared" si="10"/>
        <v>1131472</v>
      </c>
      <c r="F180" s="48">
        <f>F179</f>
        <v>880219.3</v>
      </c>
      <c r="G180" s="52">
        <f>G179</f>
        <v>251252.7</v>
      </c>
    </row>
    <row r="181" spans="1:7" ht="18" customHeight="1">
      <c r="A181" s="62"/>
      <c r="B181" s="63"/>
      <c r="C181" s="64"/>
      <c r="D181" s="21" t="s">
        <v>27</v>
      </c>
      <c r="E181" s="48">
        <f t="shared" si="10"/>
        <v>193980.6</v>
      </c>
      <c r="F181" s="49">
        <f>F182</f>
        <v>98976.5</v>
      </c>
      <c r="G181" s="50">
        <f>G182</f>
        <v>95004.1</v>
      </c>
    </row>
    <row r="182" spans="1:7" ht="18" customHeight="1">
      <c r="A182" s="62"/>
      <c r="B182" s="63"/>
      <c r="C182" s="64"/>
      <c r="D182" s="22" t="s">
        <v>32</v>
      </c>
      <c r="E182" s="48">
        <f t="shared" si="10"/>
        <v>193980.6</v>
      </c>
      <c r="F182" s="49">
        <f>F183</f>
        <v>98976.5</v>
      </c>
      <c r="G182" s="50">
        <f>G183</f>
        <v>95004.1</v>
      </c>
    </row>
    <row r="183" spans="1:7" ht="18" customHeight="1">
      <c r="A183" s="62"/>
      <c r="B183" s="63"/>
      <c r="C183" s="64"/>
      <c r="D183" s="23" t="s">
        <v>33</v>
      </c>
      <c r="E183" s="49">
        <f t="shared" si="10"/>
        <v>193980.6</v>
      </c>
      <c r="F183" s="49">
        <v>98976.5</v>
      </c>
      <c r="G183" s="50">
        <v>95004.1</v>
      </c>
    </row>
    <row r="184" spans="1:7" ht="18" customHeight="1">
      <c r="A184" s="62"/>
      <c r="B184" s="63"/>
      <c r="C184" s="64"/>
      <c r="D184" s="21" t="s">
        <v>28</v>
      </c>
      <c r="E184" s="48">
        <f aca="true" t="shared" si="13" ref="E184:E241">F184+G184</f>
        <v>937491.4</v>
      </c>
      <c r="F184" s="49">
        <f aca="true" t="shared" si="14" ref="F184:G186">F185</f>
        <v>781242.8</v>
      </c>
      <c r="G184" s="50">
        <f t="shared" si="14"/>
        <v>156248.6</v>
      </c>
    </row>
    <row r="185" spans="1:7" ht="18" customHeight="1">
      <c r="A185" s="62"/>
      <c r="B185" s="63"/>
      <c r="C185" s="64"/>
      <c r="D185" s="22" t="s">
        <v>34</v>
      </c>
      <c r="E185" s="48">
        <f t="shared" si="13"/>
        <v>937491.4</v>
      </c>
      <c r="F185" s="49">
        <f t="shared" si="14"/>
        <v>781242.8</v>
      </c>
      <c r="G185" s="50">
        <f t="shared" si="14"/>
        <v>156248.6</v>
      </c>
    </row>
    <row r="186" spans="1:7" ht="18" customHeight="1">
      <c r="A186" s="62"/>
      <c r="B186" s="63"/>
      <c r="C186" s="64"/>
      <c r="D186" s="22" t="s">
        <v>37</v>
      </c>
      <c r="E186" s="48">
        <f t="shared" si="13"/>
        <v>937491.4</v>
      </c>
      <c r="F186" s="49">
        <f t="shared" si="14"/>
        <v>781242.8</v>
      </c>
      <c r="G186" s="50">
        <f t="shared" si="14"/>
        <v>156248.6</v>
      </c>
    </row>
    <row r="187" spans="1:7" ht="18" customHeight="1" thickBot="1">
      <c r="A187" s="62"/>
      <c r="B187" s="63"/>
      <c r="C187" s="64"/>
      <c r="D187" s="21" t="s">
        <v>41</v>
      </c>
      <c r="E187" s="56">
        <f t="shared" si="13"/>
        <v>937491.4</v>
      </c>
      <c r="F187" s="49">
        <v>781242.8</v>
      </c>
      <c r="G187" s="50">
        <v>156248.6</v>
      </c>
    </row>
    <row r="188" spans="1:7" s="2" customFormat="1" ht="56.25" customHeight="1" thickBot="1">
      <c r="A188" s="7" t="s">
        <v>8</v>
      </c>
      <c r="B188" s="8" t="s">
        <v>9</v>
      </c>
      <c r="C188" s="9" t="s">
        <v>5</v>
      </c>
      <c r="D188" s="19" t="s">
        <v>63</v>
      </c>
      <c r="E188" s="51">
        <f t="shared" si="13"/>
        <v>3850340.3</v>
      </c>
      <c r="F188" s="51">
        <f>+F190</f>
        <v>3208616.9</v>
      </c>
      <c r="G188" s="37">
        <f>+G190</f>
        <v>641723.4</v>
      </c>
    </row>
    <row r="189" spans="1:7" ht="27">
      <c r="A189" s="106"/>
      <c r="B189" s="107"/>
      <c r="C189" s="108"/>
      <c r="D189" s="20" t="s">
        <v>44</v>
      </c>
      <c r="E189" s="48">
        <f t="shared" si="13"/>
        <v>3850340.3</v>
      </c>
      <c r="F189" s="48">
        <f>F188</f>
        <v>3208616.9</v>
      </c>
      <c r="G189" s="52">
        <f>G188</f>
        <v>641723.4</v>
      </c>
    </row>
    <row r="190" spans="1:7" ht="18" customHeight="1">
      <c r="A190" s="109"/>
      <c r="B190" s="110"/>
      <c r="C190" s="111"/>
      <c r="D190" s="21" t="s">
        <v>28</v>
      </c>
      <c r="E190" s="48">
        <f t="shared" si="13"/>
        <v>3850340.3</v>
      </c>
      <c r="F190" s="49">
        <f aca="true" t="shared" si="15" ref="F190:G192">F191</f>
        <v>3208616.9</v>
      </c>
      <c r="G190" s="50">
        <f t="shared" si="15"/>
        <v>641723.4</v>
      </c>
    </row>
    <row r="191" spans="1:7" ht="18" customHeight="1">
      <c r="A191" s="109"/>
      <c r="B191" s="110"/>
      <c r="C191" s="111"/>
      <c r="D191" s="22" t="s">
        <v>34</v>
      </c>
      <c r="E191" s="48">
        <f t="shared" si="13"/>
        <v>3850340.3</v>
      </c>
      <c r="F191" s="49">
        <f t="shared" si="15"/>
        <v>3208616.9</v>
      </c>
      <c r="G191" s="50">
        <f t="shared" si="15"/>
        <v>641723.4</v>
      </c>
    </row>
    <row r="192" spans="1:7" ht="18" customHeight="1">
      <c r="A192" s="109"/>
      <c r="B192" s="110"/>
      <c r="C192" s="111"/>
      <c r="D192" s="22" t="s">
        <v>37</v>
      </c>
      <c r="E192" s="48">
        <f t="shared" si="13"/>
        <v>3850340.3</v>
      </c>
      <c r="F192" s="49">
        <f t="shared" si="15"/>
        <v>3208616.9</v>
      </c>
      <c r="G192" s="50">
        <f t="shared" si="15"/>
        <v>641723.4</v>
      </c>
    </row>
    <row r="193" spans="1:7" ht="18" customHeight="1" thickBot="1">
      <c r="A193" s="112"/>
      <c r="B193" s="113"/>
      <c r="C193" s="114"/>
      <c r="D193" s="21" t="s">
        <v>41</v>
      </c>
      <c r="E193" s="49">
        <f t="shared" si="13"/>
        <v>3850340.3</v>
      </c>
      <c r="F193" s="49">
        <v>3208616.9</v>
      </c>
      <c r="G193" s="50">
        <v>641723.4</v>
      </c>
    </row>
    <row r="194" spans="1:7" s="2" customFormat="1" ht="51" customHeight="1" thickBot="1">
      <c r="A194" s="7" t="s">
        <v>8</v>
      </c>
      <c r="B194" s="8" t="s">
        <v>9</v>
      </c>
      <c r="C194" s="9" t="s">
        <v>5</v>
      </c>
      <c r="D194" s="19" t="s">
        <v>64</v>
      </c>
      <c r="E194" s="51">
        <f t="shared" si="13"/>
        <v>3945633.5</v>
      </c>
      <c r="F194" s="51">
        <f>F196+F201</f>
        <v>3093295.1</v>
      </c>
      <c r="G194" s="37">
        <f>G196+G201</f>
        <v>852338.3999999999</v>
      </c>
    </row>
    <row r="195" spans="1:7" ht="33.75" customHeight="1">
      <c r="A195" s="59"/>
      <c r="B195" s="60"/>
      <c r="C195" s="61"/>
      <c r="D195" s="20" t="s">
        <v>44</v>
      </c>
      <c r="E195" s="48">
        <f t="shared" si="13"/>
        <v>3945633.5</v>
      </c>
      <c r="F195" s="48">
        <f>F194</f>
        <v>3093295.1</v>
      </c>
      <c r="G195" s="52">
        <f>G194</f>
        <v>852338.3999999999</v>
      </c>
    </row>
    <row r="196" spans="1:7" ht="18" customHeight="1">
      <c r="A196" s="62"/>
      <c r="B196" s="63"/>
      <c r="C196" s="64"/>
      <c r="D196" s="21" t="s">
        <v>27</v>
      </c>
      <c r="E196" s="48">
        <f t="shared" si="13"/>
        <v>1769851.9000000001</v>
      </c>
      <c r="F196" s="49">
        <f>F197+F199</f>
        <v>1488477.1</v>
      </c>
      <c r="G196" s="50">
        <f>G197+G199</f>
        <v>281374.8</v>
      </c>
    </row>
    <row r="197" spans="1:7" ht="18" customHeight="1">
      <c r="A197" s="62"/>
      <c r="B197" s="63"/>
      <c r="C197" s="64"/>
      <c r="D197" s="23" t="s">
        <v>46</v>
      </c>
      <c r="E197" s="48">
        <f t="shared" si="13"/>
        <v>10000</v>
      </c>
      <c r="F197" s="49">
        <f>F198</f>
        <v>0</v>
      </c>
      <c r="G197" s="50">
        <f>G198</f>
        <v>10000</v>
      </c>
    </row>
    <row r="198" spans="1:7" ht="18" customHeight="1">
      <c r="A198" s="62"/>
      <c r="B198" s="63"/>
      <c r="C198" s="64"/>
      <c r="D198" s="23" t="s">
        <v>47</v>
      </c>
      <c r="E198" s="49">
        <f t="shared" si="13"/>
        <v>10000</v>
      </c>
      <c r="F198" s="49">
        <v>0</v>
      </c>
      <c r="G198" s="50">
        <v>10000</v>
      </c>
    </row>
    <row r="199" spans="1:7" ht="18" customHeight="1">
      <c r="A199" s="62"/>
      <c r="B199" s="63"/>
      <c r="C199" s="64"/>
      <c r="D199" s="22" t="s">
        <v>32</v>
      </c>
      <c r="E199" s="49">
        <f t="shared" si="13"/>
        <v>1759851.9000000001</v>
      </c>
      <c r="F199" s="49">
        <f>F200</f>
        <v>1488477.1</v>
      </c>
      <c r="G199" s="50">
        <f>G200</f>
        <v>271374.8</v>
      </c>
    </row>
    <row r="200" spans="1:7" ht="18" customHeight="1">
      <c r="A200" s="62"/>
      <c r="B200" s="63"/>
      <c r="C200" s="64"/>
      <c r="D200" s="23" t="s">
        <v>33</v>
      </c>
      <c r="E200" s="49">
        <f t="shared" si="13"/>
        <v>1759851.9000000001</v>
      </c>
      <c r="F200" s="49">
        <v>1488477.1</v>
      </c>
      <c r="G200" s="50">
        <v>271374.8</v>
      </c>
    </row>
    <row r="201" spans="1:7" ht="18" customHeight="1">
      <c r="A201" s="62"/>
      <c r="B201" s="63"/>
      <c r="C201" s="64"/>
      <c r="D201" s="21" t="s">
        <v>28</v>
      </c>
      <c r="E201" s="48">
        <f t="shared" si="13"/>
        <v>2175781.6</v>
      </c>
      <c r="F201" s="49">
        <f>F202</f>
        <v>1604818</v>
      </c>
      <c r="G201" s="50">
        <f>G202</f>
        <v>570963.6</v>
      </c>
    </row>
    <row r="202" spans="1:7" ht="18" customHeight="1">
      <c r="A202" s="62"/>
      <c r="B202" s="63"/>
      <c r="C202" s="64"/>
      <c r="D202" s="22" t="s">
        <v>34</v>
      </c>
      <c r="E202" s="48">
        <f t="shared" si="13"/>
        <v>2175781.6</v>
      </c>
      <c r="F202" s="49">
        <f>F203+F206</f>
        <v>1604818</v>
      </c>
      <c r="G202" s="50">
        <f>G203+G206</f>
        <v>570963.6</v>
      </c>
    </row>
    <row r="203" spans="1:7" ht="18" customHeight="1">
      <c r="A203" s="62"/>
      <c r="B203" s="63"/>
      <c r="C203" s="64"/>
      <c r="D203" s="22" t="s">
        <v>37</v>
      </c>
      <c r="E203" s="48">
        <f t="shared" si="13"/>
        <v>1698176.8</v>
      </c>
      <c r="F203" s="49">
        <f>F204+F205</f>
        <v>1206814</v>
      </c>
      <c r="G203" s="50">
        <f>G204+G205</f>
        <v>491362.8</v>
      </c>
    </row>
    <row r="204" spans="1:7" ht="18" customHeight="1">
      <c r="A204" s="62"/>
      <c r="B204" s="63"/>
      <c r="C204" s="64"/>
      <c r="D204" s="21" t="s">
        <v>41</v>
      </c>
      <c r="E204" s="49">
        <f t="shared" si="13"/>
        <v>1448176.8</v>
      </c>
      <c r="F204" s="49">
        <v>1206814</v>
      </c>
      <c r="G204" s="50">
        <v>241362.8</v>
      </c>
    </row>
    <row r="205" spans="1:7" ht="18" customHeight="1">
      <c r="A205" s="62"/>
      <c r="B205" s="63"/>
      <c r="C205" s="64"/>
      <c r="D205" s="21" t="s">
        <v>38</v>
      </c>
      <c r="E205" s="49">
        <f t="shared" si="13"/>
        <v>250000</v>
      </c>
      <c r="F205" s="49">
        <v>0</v>
      </c>
      <c r="G205" s="50">
        <v>250000</v>
      </c>
    </row>
    <row r="206" spans="1:7" ht="21" customHeight="1">
      <c r="A206" s="62"/>
      <c r="B206" s="63"/>
      <c r="C206" s="64"/>
      <c r="D206" s="22" t="s">
        <v>35</v>
      </c>
      <c r="E206" s="48">
        <f t="shared" si="13"/>
        <v>477604.8</v>
      </c>
      <c r="F206" s="49">
        <f>F207</f>
        <v>398004</v>
      </c>
      <c r="G206" s="50">
        <f>G207</f>
        <v>79600.8</v>
      </c>
    </row>
    <row r="207" spans="1:7" ht="15.75" customHeight="1" thickBot="1">
      <c r="A207" s="62"/>
      <c r="B207" s="63"/>
      <c r="C207" s="64"/>
      <c r="D207" s="22" t="s">
        <v>36</v>
      </c>
      <c r="E207" s="49">
        <f t="shared" si="13"/>
        <v>477604.8</v>
      </c>
      <c r="F207" s="49">
        <v>398004</v>
      </c>
      <c r="G207" s="50">
        <v>79600.8</v>
      </c>
    </row>
    <row r="208" spans="1:7" s="2" customFormat="1" ht="49.5" customHeight="1" thickBot="1">
      <c r="A208" s="7" t="s">
        <v>8</v>
      </c>
      <c r="B208" s="8" t="s">
        <v>9</v>
      </c>
      <c r="C208" s="9" t="s">
        <v>5</v>
      </c>
      <c r="D208" s="19" t="s">
        <v>72</v>
      </c>
      <c r="E208" s="51">
        <f t="shared" si="13"/>
        <v>992381.6</v>
      </c>
      <c r="F208" s="51">
        <f>F210+F213</f>
        <v>826984.7</v>
      </c>
      <c r="G208" s="37">
        <f>G210+G213</f>
        <v>165396.90000000002</v>
      </c>
    </row>
    <row r="209" spans="1:7" ht="34.5" customHeight="1">
      <c r="A209" s="106"/>
      <c r="B209" s="107"/>
      <c r="C209" s="108"/>
      <c r="D209" s="20" t="s">
        <v>44</v>
      </c>
      <c r="E209" s="48">
        <f t="shared" si="13"/>
        <v>992381.6</v>
      </c>
      <c r="F209" s="48">
        <f>F208</f>
        <v>826984.7</v>
      </c>
      <c r="G209" s="52">
        <f>G208</f>
        <v>165396.90000000002</v>
      </c>
    </row>
    <row r="210" spans="1:7" ht="18" customHeight="1">
      <c r="A210" s="109"/>
      <c r="B210" s="110"/>
      <c r="C210" s="111"/>
      <c r="D210" s="21" t="s">
        <v>27</v>
      </c>
      <c r="E210" s="48">
        <f>F210+G210</f>
        <v>939118.3999999999</v>
      </c>
      <c r="F210" s="49">
        <f>F211</f>
        <v>782598.7</v>
      </c>
      <c r="G210" s="50">
        <f>G211</f>
        <v>156519.7</v>
      </c>
    </row>
    <row r="211" spans="1:7" ht="18" customHeight="1">
      <c r="A211" s="109"/>
      <c r="B211" s="110"/>
      <c r="C211" s="111"/>
      <c r="D211" s="22" t="s">
        <v>32</v>
      </c>
      <c r="E211" s="49">
        <f>F211+G211</f>
        <v>939118.3999999999</v>
      </c>
      <c r="F211" s="49">
        <f>F212</f>
        <v>782598.7</v>
      </c>
      <c r="G211" s="50">
        <f>G212</f>
        <v>156519.7</v>
      </c>
    </row>
    <row r="212" spans="1:7" ht="18" customHeight="1">
      <c r="A212" s="109"/>
      <c r="B212" s="110"/>
      <c r="C212" s="111"/>
      <c r="D212" s="23" t="s">
        <v>33</v>
      </c>
      <c r="E212" s="49">
        <f>F212+G212</f>
        <v>939118.3999999999</v>
      </c>
      <c r="F212" s="49">
        <v>782598.7</v>
      </c>
      <c r="G212" s="50">
        <v>156519.7</v>
      </c>
    </row>
    <row r="213" spans="1:7" ht="18" customHeight="1">
      <c r="A213" s="109"/>
      <c r="B213" s="110"/>
      <c r="C213" s="111"/>
      <c r="D213" s="21" t="s">
        <v>28</v>
      </c>
      <c r="E213" s="48">
        <f t="shared" si="13"/>
        <v>53263.2</v>
      </c>
      <c r="F213" s="49">
        <f aca="true" t="shared" si="16" ref="F213:G215">F214</f>
        <v>44386</v>
      </c>
      <c r="G213" s="50">
        <f t="shared" si="16"/>
        <v>8877.2</v>
      </c>
    </row>
    <row r="214" spans="1:7" ht="18" customHeight="1">
      <c r="A214" s="109"/>
      <c r="B214" s="110"/>
      <c r="C214" s="111"/>
      <c r="D214" s="22" t="s">
        <v>34</v>
      </c>
      <c r="E214" s="48">
        <f t="shared" si="13"/>
        <v>53263.2</v>
      </c>
      <c r="F214" s="49">
        <f t="shared" si="16"/>
        <v>44386</v>
      </c>
      <c r="G214" s="50">
        <f t="shared" si="16"/>
        <v>8877.2</v>
      </c>
    </row>
    <row r="215" spans="1:7" ht="18" customHeight="1">
      <c r="A215" s="109"/>
      <c r="B215" s="110"/>
      <c r="C215" s="111"/>
      <c r="D215" s="22" t="s">
        <v>37</v>
      </c>
      <c r="E215" s="48">
        <f t="shared" si="13"/>
        <v>53263.2</v>
      </c>
      <c r="F215" s="49">
        <f t="shared" si="16"/>
        <v>44386</v>
      </c>
      <c r="G215" s="50">
        <f t="shared" si="16"/>
        <v>8877.2</v>
      </c>
    </row>
    <row r="216" spans="1:7" ht="18" customHeight="1" thickBot="1">
      <c r="A216" s="112"/>
      <c r="B216" s="113"/>
      <c r="C216" s="114"/>
      <c r="D216" s="21" t="s">
        <v>41</v>
      </c>
      <c r="E216" s="49">
        <f t="shared" si="13"/>
        <v>53263.2</v>
      </c>
      <c r="F216" s="49">
        <v>44386</v>
      </c>
      <c r="G216" s="50">
        <v>8877.2</v>
      </c>
    </row>
    <row r="217" spans="1:7" s="2" customFormat="1" ht="71.25" customHeight="1" thickBot="1">
      <c r="A217" s="7" t="s">
        <v>8</v>
      </c>
      <c r="B217" s="8" t="s">
        <v>9</v>
      </c>
      <c r="C217" s="9" t="s">
        <v>5</v>
      </c>
      <c r="D217" s="19" t="s">
        <v>65</v>
      </c>
      <c r="E217" s="51">
        <f t="shared" si="13"/>
        <v>5684507.100000001</v>
      </c>
      <c r="F217" s="51">
        <f>F219+F222</f>
        <v>4669924.4</v>
      </c>
      <c r="G217" s="37">
        <f>G219+G222</f>
        <v>1014582.7000000001</v>
      </c>
    </row>
    <row r="218" spans="1:7" ht="27">
      <c r="A218" s="97"/>
      <c r="B218" s="98"/>
      <c r="C218" s="99"/>
      <c r="D218" s="20" t="s">
        <v>29</v>
      </c>
      <c r="E218" s="48">
        <f t="shared" si="13"/>
        <v>5684507.100000001</v>
      </c>
      <c r="F218" s="48">
        <f>F217</f>
        <v>4669924.4</v>
      </c>
      <c r="G218" s="52">
        <f>G217</f>
        <v>1014582.7000000001</v>
      </c>
    </row>
    <row r="219" spans="1:7" ht="18" customHeight="1">
      <c r="A219" s="100"/>
      <c r="B219" s="101"/>
      <c r="C219" s="102"/>
      <c r="D219" s="21" t="s">
        <v>27</v>
      </c>
      <c r="E219" s="48">
        <f t="shared" si="13"/>
        <v>2014469.5</v>
      </c>
      <c r="F219" s="49">
        <f>F220</f>
        <v>1611575.6</v>
      </c>
      <c r="G219" s="50">
        <f>G220</f>
        <v>402893.9</v>
      </c>
    </row>
    <row r="220" spans="1:7" ht="18" customHeight="1">
      <c r="A220" s="100"/>
      <c r="B220" s="101"/>
      <c r="C220" s="102"/>
      <c r="D220" s="22" t="s">
        <v>32</v>
      </c>
      <c r="E220" s="48">
        <f t="shared" si="13"/>
        <v>2014469.5</v>
      </c>
      <c r="F220" s="49">
        <f>F221</f>
        <v>1611575.6</v>
      </c>
      <c r="G220" s="50">
        <f>G221</f>
        <v>402893.9</v>
      </c>
    </row>
    <row r="221" spans="1:7" ht="18" customHeight="1">
      <c r="A221" s="100"/>
      <c r="B221" s="101"/>
      <c r="C221" s="102"/>
      <c r="D221" s="23" t="s">
        <v>33</v>
      </c>
      <c r="E221" s="49">
        <f t="shared" si="13"/>
        <v>2014469.5</v>
      </c>
      <c r="F221" s="49">
        <v>1611575.6</v>
      </c>
      <c r="G221" s="50">
        <v>402893.9</v>
      </c>
    </row>
    <row r="222" spans="1:7" ht="18" customHeight="1">
      <c r="A222" s="100"/>
      <c r="B222" s="101"/>
      <c r="C222" s="102"/>
      <c r="D222" s="21" t="s">
        <v>28</v>
      </c>
      <c r="E222" s="48">
        <f t="shared" si="13"/>
        <v>3670037.5999999996</v>
      </c>
      <c r="F222" s="49">
        <f aca="true" t="shared" si="17" ref="F222:G224">F223</f>
        <v>3058348.8</v>
      </c>
      <c r="G222" s="50">
        <f t="shared" si="17"/>
        <v>611688.8</v>
      </c>
    </row>
    <row r="223" spans="1:7" ht="18" customHeight="1">
      <c r="A223" s="100"/>
      <c r="B223" s="101"/>
      <c r="C223" s="102"/>
      <c r="D223" s="22" t="s">
        <v>34</v>
      </c>
      <c r="E223" s="48">
        <f t="shared" si="13"/>
        <v>3670037.5999999996</v>
      </c>
      <c r="F223" s="49">
        <f t="shared" si="17"/>
        <v>3058348.8</v>
      </c>
      <c r="G223" s="50">
        <f t="shared" si="17"/>
        <v>611688.8</v>
      </c>
    </row>
    <row r="224" spans="1:7" ht="18" customHeight="1">
      <c r="A224" s="100"/>
      <c r="B224" s="101"/>
      <c r="C224" s="102"/>
      <c r="D224" s="22" t="s">
        <v>37</v>
      </c>
      <c r="E224" s="48">
        <f t="shared" si="13"/>
        <v>3670037.5999999996</v>
      </c>
      <c r="F224" s="49">
        <f t="shared" si="17"/>
        <v>3058348.8</v>
      </c>
      <c r="G224" s="50">
        <f t="shared" si="17"/>
        <v>611688.8</v>
      </c>
    </row>
    <row r="225" spans="1:7" ht="18" customHeight="1" thickBot="1">
      <c r="A225" s="103"/>
      <c r="B225" s="104"/>
      <c r="C225" s="105"/>
      <c r="D225" s="27" t="s">
        <v>41</v>
      </c>
      <c r="E225" s="53">
        <f>F225+G225</f>
        <v>3670037.5999999996</v>
      </c>
      <c r="F225" s="49">
        <v>3058348.8</v>
      </c>
      <c r="G225" s="50">
        <v>611688.8</v>
      </c>
    </row>
    <row r="226" spans="1:7" ht="52.5" customHeight="1" thickBot="1">
      <c r="A226" s="7" t="s">
        <v>8</v>
      </c>
      <c r="B226" s="8" t="s">
        <v>9</v>
      </c>
      <c r="C226" s="9" t="s">
        <v>5</v>
      </c>
      <c r="D226" s="19" t="s">
        <v>80</v>
      </c>
      <c r="E226" s="51">
        <f t="shared" si="13"/>
        <v>5108078.9</v>
      </c>
      <c r="F226" s="51">
        <f>F228+F231</f>
        <v>4233648.2</v>
      </c>
      <c r="G226" s="37">
        <f>G228+G231</f>
        <v>874430.7</v>
      </c>
    </row>
    <row r="227" spans="1:7" ht="42.75" customHeight="1">
      <c r="A227" s="97"/>
      <c r="B227" s="98"/>
      <c r="C227" s="99"/>
      <c r="D227" s="20" t="s">
        <v>44</v>
      </c>
      <c r="E227" s="48">
        <f t="shared" si="13"/>
        <v>5108078.9</v>
      </c>
      <c r="F227" s="48">
        <f>F226</f>
        <v>4233648.2</v>
      </c>
      <c r="G227" s="52">
        <f>G226</f>
        <v>874430.7</v>
      </c>
    </row>
    <row r="228" spans="1:7" ht="18" customHeight="1">
      <c r="A228" s="100"/>
      <c r="B228" s="101"/>
      <c r="C228" s="102"/>
      <c r="D228" s="21" t="s">
        <v>27</v>
      </c>
      <c r="E228" s="48">
        <f t="shared" si="13"/>
        <v>510886.6</v>
      </c>
      <c r="F228" s="49">
        <f>F229</f>
        <v>402654.6</v>
      </c>
      <c r="G228" s="50">
        <f>G229</f>
        <v>108232</v>
      </c>
    </row>
    <row r="229" spans="1:7" ht="18" customHeight="1">
      <c r="A229" s="100"/>
      <c r="B229" s="101"/>
      <c r="C229" s="102"/>
      <c r="D229" s="21" t="s">
        <v>32</v>
      </c>
      <c r="E229" s="48">
        <f t="shared" si="13"/>
        <v>510886.6</v>
      </c>
      <c r="F229" s="49">
        <f>F230</f>
        <v>402654.6</v>
      </c>
      <c r="G229" s="50">
        <f>G230</f>
        <v>108232</v>
      </c>
    </row>
    <row r="230" spans="1:7" ht="18" customHeight="1">
      <c r="A230" s="100"/>
      <c r="B230" s="101"/>
      <c r="C230" s="102"/>
      <c r="D230" s="21" t="s">
        <v>40</v>
      </c>
      <c r="E230" s="49">
        <f t="shared" si="13"/>
        <v>510886.6</v>
      </c>
      <c r="F230" s="49">
        <v>402654.6</v>
      </c>
      <c r="G230" s="50">
        <v>108232</v>
      </c>
    </row>
    <row r="231" spans="1:7" ht="18" customHeight="1">
      <c r="A231" s="100"/>
      <c r="B231" s="101"/>
      <c r="C231" s="102"/>
      <c r="D231" s="21" t="s">
        <v>28</v>
      </c>
      <c r="E231" s="48">
        <f t="shared" si="13"/>
        <v>4597192.3</v>
      </c>
      <c r="F231" s="49">
        <f>F232</f>
        <v>3830993.6</v>
      </c>
      <c r="G231" s="50">
        <f>G232</f>
        <v>766198.7</v>
      </c>
    </row>
    <row r="232" spans="1:7" ht="18" customHeight="1">
      <c r="A232" s="100"/>
      <c r="B232" s="101"/>
      <c r="C232" s="102"/>
      <c r="D232" s="22" t="s">
        <v>34</v>
      </c>
      <c r="E232" s="48">
        <f t="shared" si="13"/>
        <v>4597192.3</v>
      </c>
      <c r="F232" s="49">
        <f>F233+F235+F237</f>
        <v>3830993.6</v>
      </c>
      <c r="G232" s="50">
        <f>G233+G235+G237</f>
        <v>766198.7</v>
      </c>
    </row>
    <row r="233" spans="1:7" ht="18" customHeight="1">
      <c r="A233" s="100"/>
      <c r="B233" s="101"/>
      <c r="C233" s="102"/>
      <c r="D233" s="22" t="s">
        <v>37</v>
      </c>
      <c r="E233" s="48">
        <f t="shared" si="13"/>
        <v>4467359.8</v>
      </c>
      <c r="F233" s="49">
        <f>F234</f>
        <v>3727127.6</v>
      </c>
      <c r="G233" s="50">
        <f>G234</f>
        <v>740232.2</v>
      </c>
    </row>
    <row r="234" spans="1:7" ht="18" customHeight="1">
      <c r="A234" s="100"/>
      <c r="B234" s="101"/>
      <c r="C234" s="102"/>
      <c r="D234" s="23" t="s">
        <v>38</v>
      </c>
      <c r="E234" s="49">
        <f t="shared" si="13"/>
        <v>4467359.8</v>
      </c>
      <c r="F234" s="49">
        <v>3727127.6</v>
      </c>
      <c r="G234" s="50">
        <v>740232.2</v>
      </c>
    </row>
    <row r="235" spans="1:7" ht="21" customHeight="1">
      <c r="A235" s="100"/>
      <c r="B235" s="101"/>
      <c r="C235" s="102"/>
      <c r="D235" s="21" t="s">
        <v>35</v>
      </c>
      <c r="E235" s="48">
        <f t="shared" si="13"/>
        <v>100800</v>
      </c>
      <c r="F235" s="49">
        <f>F236</f>
        <v>80640</v>
      </c>
      <c r="G235" s="50">
        <f>G236</f>
        <v>20160</v>
      </c>
    </row>
    <row r="236" spans="1:7" ht="21" customHeight="1">
      <c r="A236" s="100"/>
      <c r="B236" s="101"/>
      <c r="C236" s="102"/>
      <c r="D236" s="21" t="s">
        <v>36</v>
      </c>
      <c r="E236" s="49">
        <f t="shared" si="13"/>
        <v>100800</v>
      </c>
      <c r="F236" s="49">
        <v>80640</v>
      </c>
      <c r="G236" s="50">
        <v>20160</v>
      </c>
    </row>
    <row r="237" spans="1:7" ht="21" customHeight="1">
      <c r="A237" s="100"/>
      <c r="B237" s="101"/>
      <c r="C237" s="102"/>
      <c r="D237" s="22" t="s">
        <v>42</v>
      </c>
      <c r="E237" s="48">
        <f t="shared" si="13"/>
        <v>29032.5</v>
      </c>
      <c r="F237" s="49">
        <f>F238+F239</f>
        <v>23226</v>
      </c>
      <c r="G237" s="50">
        <f>G238+G239</f>
        <v>5806.5</v>
      </c>
    </row>
    <row r="238" spans="1:7" ht="21" customHeight="1">
      <c r="A238" s="100"/>
      <c r="B238" s="101"/>
      <c r="C238" s="102"/>
      <c r="D238" s="23" t="s">
        <v>48</v>
      </c>
      <c r="E238" s="48">
        <f t="shared" si="13"/>
        <v>232.5</v>
      </c>
      <c r="F238" s="49">
        <v>186</v>
      </c>
      <c r="G238" s="50">
        <v>46.5</v>
      </c>
    </row>
    <row r="239" spans="1:7" ht="15.75" customHeight="1" thickBot="1">
      <c r="A239" s="103"/>
      <c r="B239" s="104"/>
      <c r="C239" s="105"/>
      <c r="D239" s="24" t="s">
        <v>43</v>
      </c>
      <c r="E239" s="53">
        <f t="shared" si="13"/>
        <v>28800</v>
      </c>
      <c r="F239" s="49">
        <v>23040</v>
      </c>
      <c r="G239" s="50">
        <v>5760</v>
      </c>
    </row>
    <row r="240" spans="1:7" ht="63.75" customHeight="1" thickBot="1">
      <c r="A240" s="7" t="s">
        <v>8</v>
      </c>
      <c r="B240" s="8" t="s">
        <v>9</v>
      </c>
      <c r="C240" s="9" t="s">
        <v>5</v>
      </c>
      <c r="D240" s="28" t="s">
        <v>81</v>
      </c>
      <c r="E240" s="51">
        <f t="shared" si="13"/>
        <v>3448761.1000000006</v>
      </c>
      <c r="F240" s="51">
        <f>F242+F247</f>
        <v>2204960.4000000004</v>
      </c>
      <c r="G240" s="37">
        <f>G242+G247</f>
        <v>1243800.7</v>
      </c>
    </row>
    <row r="241" spans="1:7" ht="33.75" customHeight="1">
      <c r="A241" s="106"/>
      <c r="B241" s="107"/>
      <c r="C241" s="108"/>
      <c r="D241" s="20" t="s">
        <v>44</v>
      </c>
      <c r="E241" s="54">
        <f t="shared" si="13"/>
        <v>3448761.1000000006</v>
      </c>
      <c r="F241" s="54">
        <f>F240</f>
        <v>2204960.4000000004</v>
      </c>
      <c r="G241" s="55">
        <f>G240</f>
        <v>1243800.7</v>
      </c>
    </row>
    <row r="242" spans="1:7" ht="18" customHeight="1">
      <c r="A242" s="109"/>
      <c r="B242" s="110"/>
      <c r="C242" s="111"/>
      <c r="D242" s="21" t="s">
        <v>27</v>
      </c>
      <c r="E242" s="48">
        <f>F242+G242</f>
        <v>1636894.1</v>
      </c>
      <c r="F242" s="49">
        <f>F243+F245</f>
        <v>647750.8</v>
      </c>
      <c r="G242" s="50">
        <f>G243+G245</f>
        <v>989143.3</v>
      </c>
    </row>
    <row r="243" spans="1:7" ht="18" customHeight="1">
      <c r="A243" s="109"/>
      <c r="B243" s="110"/>
      <c r="C243" s="111"/>
      <c r="D243" s="23" t="s">
        <v>46</v>
      </c>
      <c r="E243" s="48">
        <f>F243+G243</f>
        <v>720000</v>
      </c>
      <c r="F243" s="49">
        <f>F244</f>
        <v>0</v>
      </c>
      <c r="G243" s="50">
        <f>G244</f>
        <v>720000</v>
      </c>
    </row>
    <row r="244" spans="1:7" ht="18" customHeight="1">
      <c r="A244" s="109"/>
      <c r="B244" s="110"/>
      <c r="C244" s="111"/>
      <c r="D244" s="23" t="s">
        <v>47</v>
      </c>
      <c r="E244" s="49">
        <f>F244+G244</f>
        <v>720000</v>
      </c>
      <c r="F244" s="49">
        <v>0</v>
      </c>
      <c r="G244" s="50">
        <v>720000</v>
      </c>
    </row>
    <row r="245" spans="1:7" ht="18" customHeight="1">
      <c r="A245" s="109"/>
      <c r="B245" s="110"/>
      <c r="C245" s="111"/>
      <c r="D245" s="22" t="s">
        <v>32</v>
      </c>
      <c r="E245" s="48">
        <f aca="true" t="shared" si="18" ref="E245:E297">F245+G245</f>
        <v>916894.1000000001</v>
      </c>
      <c r="F245" s="49">
        <f>F246</f>
        <v>647750.8</v>
      </c>
      <c r="G245" s="50">
        <f>G246</f>
        <v>269143.3</v>
      </c>
    </row>
    <row r="246" spans="1:7" ht="18" customHeight="1">
      <c r="A246" s="109"/>
      <c r="B246" s="110"/>
      <c r="C246" s="111"/>
      <c r="D246" s="23" t="s">
        <v>33</v>
      </c>
      <c r="E246" s="49">
        <f t="shared" si="18"/>
        <v>916894.1000000001</v>
      </c>
      <c r="F246" s="49">
        <v>647750.8</v>
      </c>
      <c r="G246" s="50">
        <v>269143.3</v>
      </c>
    </row>
    <row r="247" spans="1:7" ht="18" customHeight="1">
      <c r="A247" s="109"/>
      <c r="B247" s="110"/>
      <c r="C247" s="111"/>
      <c r="D247" s="21" t="s">
        <v>28</v>
      </c>
      <c r="E247" s="48">
        <f t="shared" si="18"/>
        <v>1811867</v>
      </c>
      <c r="F247" s="49">
        <f aca="true" t="shared" si="19" ref="F247:G249">F248</f>
        <v>1557209.6</v>
      </c>
      <c r="G247" s="50">
        <f t="shared" si="19"/>
        <v>254657.4</v>
      </c>
    </row>
    <row r="248" spans="1:7" ht="18" customHeight="1">
      <c r="A248" s="109"/>
      <c r="B248" s="110"/>
      <c r="C248" s="111"/>
      <c r="D248" s="22" t="s">
        <v>34</v>
      </c>
      <c r="E248" s="48">
        <f t="shared" si="18"/>
        <v>1811867</v>
      </c>
      <c r="F248" s="49">
        <f t="shared" si="19"/>
        <v>1557209.6</v>
      </c>
      <c r="G248" s="50">
        <f t="shared" si="19"/>
        <v>254657.4</v>
      </c>
    </row>
    <row r="249" spans="1:7" ht="18" customHeight="1">
      <c r="A249" s="109"/>
      <c r="B249" s="110"/>
      <c r="C249" s="111"/>
      <c r="D249" s="22" t="s">
        <v>37</v>
      </c>
      <c r="E249" s="48">
        <f t="shared" si="18"/>
        <v>1811867</v>
      </c>
      <c r="F249" s="49">
        <f t="shared" si="19"/>
        <v>1557209.6</v>
      </c>
      <c r="G249" s="50">
        <f t="shared" si="19"/>
        <v>254657.4</v>
      </c>
    </row>
    <row r="250" spans="1:7" ht="18" customHeight="1" thickBot="1">
      <c r="A250" s="112"/>
      <c r="B250" s="113"/>
      <c r="C250" s="114"/>
      <c r="D250" s="24" t="s">
        <v>38</v>
      </c>
      <c r="E250" s="53">
        <f t="shared" si="18"/>
        <v>1811867</v>
      </c>
      <c r="F250" s="49">
        <v>1557209.6</v>
      </c>
      <c r="G250" s="50">
        <v>254657.4</v>
      </c>
    </row>
    <row r="251" spans="1:7" ht="63.75" customHeight="1" thickBot="1">
      <c r="A251" s="7" t="s">
        <v>8</v>
      </c>
      <c r="B251" s="8" t="s">
        <v>9</v>
      </c>
      <c r="C251" s="9" t="s">
        <v>5</v>
      </c>
      <c r="D251" s="28" t="s">
        <v>82</v>
      </c>
      <c r="E251" s="51">
        <f t="shared" si="18"/>
        <v>3174514.5</v>
      </c>
      <c r="F251" s="51">
        <f>F253+F258</f>
        <v>2358310.6</v>
      </c>
      <c r="G251" s="37">
        <f>G253+G258</f>
        <v>816203.9</v>
      </c>
    </row>
    <row r="252" spans="1:7" ht="31.5" customHeight="1">
      <c r="A252" s="106"/>
      <c r="B252" s="107"/>
      <c r="C252" s="108"/>
      <c r="D252" s="20" t="s">
        <v>44</v>
      </c>
      <c r="E252" s="54">
        <f t="shared" si="18"/>
        <v>3174514.5</v>
      </c>
      <c r="F252" s="54">
        <f>F251</f>
        <v>2358310.6</v>
      </c>
      <c r="G252" s="55">
        <f>G251</f>
        <v>816203.9</v>
      </c>
    </row>
    <row r="253" spans="1:7" ht="18" customHeight="1">
      <c r="A253" s="109"/>
      <c r="B253" s="110"/>
      <c r="C253" s="111"/>
      <c r="D253" s="21" t="s">
        <v>27</v>
      </c>
      <c r="E253" s="48">
        <f t="shared" si="18"/>
        <v>1174796.1</v>
      </c>
      <c r="F253" s="49">
        <f>F254+F256</f>
        <v>691878.6</v>
      </c>
      <c r="G253" s="50">
        <f>G254+G256</f>
        <v>482917.5</v>
      </c>
    </row>
    <row r="254" spans="1:7" ht="18" customHeight="1">
      <c r="A254" s="109"/>
      <c r="B254" s="110"/>
      <c r="C254" s="111"/>
      <c r="D254" s="23" t="s">
        <v>46</v>
      </c>
      <c r="E254" s="48">
        <f t="shared" si="18"/>
        <v>340000</v>
      </c>
      <c r="F254" s="49">
        <f>F255</f>
        <v>0</v>
      </c>
      <c r="G254" s="50">
        <f>G255</f>
        <v>340000</v>
      </c>
    </row>
    <row r="255" spans="1:7" ht="18" customHeight="1">
      <c r="A255" s="109"/>
      <c r="B255" s="110"/>
      <c r="C255" s="111"/>
      <c r="D255" s="23" t="s">
        <v>47</v>
      </c>
      <c r="E255" s="49">
        <f t="shared" si="18"/>
        <v>340000</v>
      </c>
      <c r="F255" s="49">
        <v>0</v>
      </c>
      <c r="G255" s="50">
        <v>340000</v>
      </c>
    </row>
    <row r="256" spans="1:7" ht="18" customHeight="1">
      <c r="A256" s="109"/>
      <c r="B256" s="110"/>
      <c r="C256" s="111"/>
      <c r="D256" s="22" t="s">
        <v>32</v>
      </c>
      <c r="E256" s="48">
        <f t="shared" si="18"/>
        <v>834796.1</v>
      </c>
      <c r="F256" s="49">
        <f>F257</f>
        <v>691878.6</v>
      </c>
      <c r="G256" s="50">
        <f>G257</f>
        <v>142917.5</v>
      </c>
    </row>
    <row r="257" spans="1:7" ht="18" customHeight="1">
      <c r="A257" s="109"/>
      <c r="B257" s="110"/>
      <c r="C257" s="111"/>
      <c r="D257" s="23" t="s">
        <v>33</v>
      </c>
      <c r="E257" s="49">
        <f t="shared" si="18"/>
        <v>834796.1</v>
      </c>
      <c r="F257" s="49">
        <v>691878.6</v>
      </c>
      <c r="G257" s="50">
        <v>142917.5</v>
      </c>
    </row>
    <row r="258" spans="1:7" ht="18" customHeight="1">
      <c r="A258" s="109"/>
      <c r="B258" s="110"/>
      <c r="C258" s="111"/>
      <c r="D258" s="21" t="s">
        <v>28</v>
      </c>
      <c r="E258" s="48">
        <f t="shared" si="18"/>
        <v>1999718.4</v>
      </c>
      <c r="F258" s="49">
        <f aca="true" t="shared" si="20" ref="F258:G260">F259</f>
        <v>1666432</v>
      </c>
      <c r="G258" s="50">
        <f t="shared" si="20"/>
        <v>333286.4</v>
      </c>
    </row>
    <row r="259" spans="1:7" ht="18" customHeight="1">
      <c r="A259" s="109"/>
      <c r="B259" s="110"/>
      <c r="C259" s="111"/>
      <c r="D259" s="22" t="s">
        <v>34</v>
      </c>
      <c r="E259" s="48">
        <f t="shared" si="18"/>
        <v>1999718.4</v>
      </c>
      <c r="F259" s="49">
        <f t="shared" si="20"/>
        <v>1666432</v>
      </c>
      <c r="G259" s="50">
        <f t="shared" si="20"/>
        <v>333286.4</v>
      </c>
    </row>
    <row r="260" spans="1:7" ht="18" customHeight="1">
      <c r="A260" s="109"/>
      <c r="B260" s="110"/>
      <c r="C260" s="111"/>
      <c r="D260" s="22" t="s">
        <v>37</v>
      </c>
      <c r="E260" s="48">
        <f t="shared" si="18"/>
        <v>1999718.4</v>
      </c>
      <c r="F260" s="49">
        <f t="shared" si="20"/>
        <v>1666432</v>
      </c>
      <c r="G260" s="50">
        <f t="shared" si="20"/>
        <v>333286.4</v>
      </c>
    </row>
    <row r="261" spans="1:7" ht="18" customHeight="1" thickBot="1">
      <c r="A261" s="112"/>
      <c r="B261" s="113"/>
      <c r="C261" s="114"/>
      <c r="D261" s="24" t="s">
        <v>38</v>
      </c>
      <c r="E261" s="53">
        <f t="shared" si="18"/>
        <v>1999718.4</v>
      </c>
      <c r="F261" s="49">
        <v>1666432</v>
      </c>
      <c r="G261" s="50">
        <v>333286.4</v>
      </c>
    </row>
    <row r="262" spans="1:7" ht="59.25" customHeight="1" thickBot="1">
      <c r="A262" s="7" t="s">
        <v>8</v>
      </c>
      <c r="B262" s="8" t="s">
        <v>9</v>
      </c>
      <c r="C262" s="9" t="s">
        <v>5</v>
      </c>
      <c r="D262" s="19" t="s">
        <v>73</v>
      </c>
      <c r="E262" s="51">
        <f t="shared" si="18"/>
        <v>2229109.2</v>
      </c>
      <c r="F262" s="51">
        <f>F264</f>
        <v>1857591</v>
      </c>
      <c r="G262" s="37">
        <f>G264</f>
        <v>371518.2</v>
      </c>
    </row>
    <row r="263" spans="1:7" ht="39.75" customHeight="1">
      <c r="A263" s="106"/>
      <c r="B263" s="107"/>
      <c r="C263" s="108"/>
      <c r="D263" s="20" t="s">
        <v>49</v>
      </c>
      <c r="E263" s="48">
        <f t="shared" si="18"/>
        <v>2229109.2</v>
      </c>
      <c r="F263" s="48">
        <f>F262</f>
        <v>1857591</v>
      </c>
      <c r="G263" s="52">
        <f>G262</f>
        <v>371518.2</v>
      </c>
    </row>
    <row r="264" spans="1:7" ht="18" customHeight="1">
      <c r="A264" s="109"/>
      <c r="B264" s="110"/>
      <c r="C264" s="111"/>
      <c r="D264" s="21" t="s">
        <v>28</v>
      </c>
      <c r="E264" s="48">
        <f t="shared" si="18"/>
        <v>2229109.2</v>
      </c>
      <c r="F264" s="49">
        <f aca="true" t="shared" si="21" ref="F264:G266">F265</f>
        <v>1857591</v>
      </c>
      <c r="G264" s="50">
        <f t="shared" si="21"/>
        <v>371518.2</v>
      </c>
    </row>
    <row r="265" spans="1:7" ht="18" customHeight="1">
      <c r="A265" s="109"/>
      <c r="B265" s="110"/>
      <c r="C265" s="111"/>
      <c r="D265" s="22" t="s">
        <v>34</v>
      </c>
      <c r="E265" s="48">
        <f t="shared" si="18"/>
        <v>2229109.2</v>
      </c>
      <c r="F265" s="49">
        <f t="shared" si="21"/>
        <v>1857591</v>
      </c>
      <c r="G265" s="50">
        <f t="shared" si="21"/>
        <v>371518.2</v>
      </c>
    </row>
    <row r="266" spans="1:7" ht="21" customHeight="1">
      <c r="A266" s="109"/>
      <c r="B266" s="110"/>
      <c r="C266" s="111"/>
      <c r="D266" s="22" t="s">
        <v>37</v>
      </c>
      <c r="E266" s="48">
        <f t="shared" si="18"/>
        <v>2229109.2</v>
      </c>
      <c r="F266" s="49">
        <f t="shared" si="21"/>
        <v>1857591</v>
      </c>
      <c r="G266" s="50">
        <f t="shared" si="21"/>
        <v>371518.2</v>
      </c>
    </row>
    <row r="267" spans="1:7" ht="21" customHeight="1" thickBot="1">
      <c r="A267" s="112"/>
      <c r="B267" s="113"/>
      <c r="C267" s="114"/>
      <c r="D267" s="24" t="s">
        <v>38</v>
      </c>
      <c r="E267" s="53">
        <f t="shared" si="18"/>
        <v>2229109.2</v>
      </c>
      <c r="F267" s="49">
        <v>1857591</v>
      </c>
      <c r="G267" s="50">
        <v>371518.2</v>
      </c>
    </row>
    <row r="268" spans="1:7" ht="78" customHeight="1" thickBot="1">
      <c r="A268" s="7" t="s">
        <v>8</v>
      </c>
      <c r="B268" s="8" t="s">
        <v>9</v>
      </c>
      <c r="C268" s="9" t="s">
        <v>9</v>
      </c>
      <c r="D268" s="19" t="s">
        <v>50</v>
      </c>
      <c r="E268" s="51">
        <f t="shared" si="18"/>
        <v>364413.7</v>
      </c>
      <c r="F268" s="51">
        <f>F270</f>
        <v>280656.9</v>
      </c>
      <c r="G268" s="37">
        <f>G270</f>
        <v>83756.8</v>
      </c>
    </row>
    <row r="269" spans="1:7" ht="39.75" customHeight="1">
      <c r="A269" s="106"/>
      <c r="B269" s="107"/>
      <c r="C269" s="108"/>
      <c r="D269" s="20" t="s">
        <v>49</v>
      </c>
      <c r="E269" s="48">
        <f t="shared" si="18"/>
        <v>364413.7</v>
      </c>
      <c r="F269" s="48">
        <f>F268</f>
        <v>280656.9</v>
      </c>
      <c r="G269" s="52">
        <f>G268</f>
        <v>83756.8</v>
      </c>
    </row>
    <row r="270" spans="1:7" ht="18" customHeight="1">
      <c r="A270" s="109"/>
      <c r="B270" s="110"/>
      <c r="C270" s="111"/>
      <c r="D270" s="21" t="s">
        <v>28</v>
      </c>
      <c r="E270" s="48">
        <f t="shared" si="18"/>
        <v>364413.7</v>
      </c>
      <c r="F270" s="49">
        <f aca="true" t="shared" si="22" ref="F270:G272">F271</f>
        <v>280656.9</v>
      </c>
      <c r="G270" s="50">
        <f t="shared" si="22"/>
        <v>83756.8</v>
      </c>
    </row>
    <row r="271" spans="1:7" ht="18" customHeight="1">
      <c r="A271" s="109"/>
      <c r="B271" s="110"/>
      <c r="C271" s="111"/>
      <c r="D271" s="22" t="s">
        <v>34</v>
      </c>
      <c r="E271" s="48">
        <f t="shared" si="18"/>
        <v>364413.7</v>
      </c>
      <c r="F271" s="49">
        <f t="shared" si="22"/>
        <v>280656.9</v>
      </c>
      <c r="G271" s="50">
        <f t="shared" si="22"/>
        <v>83756.8</v>
      </c>
    </row>
    <row r="272" spans="1:7" ht="21" customHeight="1">
      <c r="A272" s="109"/>
      <c r="B272" s="110"/>
      <c r="C272" s="111"/>
      <c r="D272" s="21" t="s">
        <v>35</v>
      </c>
      <c r="E272" s="48">
        <f>F272+G272</f>
        <v>364413.7</v>
      </c>
      <c r="F272" s="49">
        <f t="shared" si="22"/>
        <v>280656.9</v>
      </c>
      <c r="G272" s="50">
        <f t="shared" si="22"/>
        <v>83756.8</v>
      </c>
    </row>
    <row r="273" spans="1:7" ht="21" customHeight="1" thickBot="1">
      <c r="A273" s="112"/>
      <c r="B273" s="113"/>
      <c r="C273" s="114"/>
      <c r="D273" s="21" t="s">
        <v>36</v>
      </c>
      <c r="E273" s="53">
        <f>F273+G273</f>
        <v>364413.7</v>
      </c>
      <c r="F273" s="49">
        <v>280656.9</v>
      </c>
      <c r="G273" s="50">
        <v>83756.8</v>
      </c>
    </row>
    <row r="274" spans="1:7" ht="75" customHeight="1" thickBot="1">
      <c r="A274" s="7" t="s">
        <v>8</v>
      </c>
      <c r="B274" s="8" t="s">
        <v>9</v>
      </c>
      <c r="C274" s="9" t="s">
        <v>9</v>
      </c>
      <c r="D274" s="19" t="s">
        <v>74</v>
      </c>
      <c r="E274" s="51">
        <f t="shared" si="18"/>
        <v>1148664</v>
      </c>
      <c r="F274" s="51">
        <f>F276</f>
        <v>957220</v>
      </c>
      <c r="G274" s="37">
        <f>G276</f>
        <v>191444</v>
      </c>
    </row>
    <row r="275" spans="1:7" s="2" customFormat="1" ht="27.75" customHeight="1">
      <c r="A275" s="106"/>
      <c r="B275" s="107"/>
      <c r="C275" s="108"/>
      <c r="D275" s="20" t="s">
        <v>49</v>
      </c>
      <c r="E275" s="48">
        <f t="shared" si="18"/>
        <v>1148664</v>
      </c>
      <c r="F275" s="48">
        <f>F274</f>
        <v>957220</v>
      </c>
      <c r="G275" s="52">
        <f>G274</f>
        <v>191444</v>
      </c>
    </row>
    <row r="276" spans="1:7" ht="18" customHeight="1">
      <c r="A276" s="109"/>
      <c r="B276" s="110"/>
      <c r="C276" s="111"/>
      <c r="D276" s="21" t="s">
        <v>28</v>
      </c>
      <c r="E276" s="48">
        <f t="shared" si="18"/>
        <v>1148664</v>
      </c>
      <c r="F276" s="49">
        <f aca="true" t="shared" si="23" ref="F276:G278">F277</f>
        <v>957220</v>
      </c>
      <c r="G276" s="50">
        <f t="shared" si="23"/>
        <v>191444</v>
      </c>
    </row>
    <row r="277" spans="1:7" ht="18" customHeight="1">
      <c r="A277" s="109"/>
      <c r="B277" s="110"/>
      <c r="C277" s="111"/>
      <c r="D277" s="22" t="s">
        <v>34</v>
      </c>
      <c r="E277" s="48">
        <f t="shared" si="18"/>
        <v>1148664</v>
      </c>
      <c r="F277" s="49">
        <f t="shared" si="23"/>
        <v>957220</v>
      </c>
      <c r="G277" s="50">
        <f t="shared" si="23"/>
        <v>191444</v>
      </c>
    </row>
    <row r="278" spans="1:7" ht="21" customHeight="1">
      <c r="A278" s="109"/>
      <c r="B278" s="110"/>
      <c r="C278" s="111"/>
      <c r="D278" s="21" t="s">
        <v>35</v>
      </c>
      <c r="E278" s="48">
        <f t="shared" si="18"/>
        <v>1148664</v>
      </c>
      <c r="F278" s="49">
        <f t="shared" si="23"/>
        <v>957220</v>
      </c>
      <c r="G278" s="50">
        <f t="shared" si="23"/>
        <v>191444</v>
      </c>
    </row>
    <row r="279" spans="1:7" ht="21" customHeight="1" thickBot="1">
      <c r="A279" s="112"/>
      <c r="B279" s="113"/>
      <c r="C279" s="114"/>
      <c r="D279" s="21" t="s">
        <v>36</v>
      </c>
      <c r="E279" s="49">
        <f t="shared" si="18"/>
        <v>1148664</v>
      </c>
      <c r="F279" s="49">
        <v>957220</v>
      </c>
      <c r="G279" s="50">
        <v>191444</v>
      </c>
    </row>
    <row r="280" spans="1:7" ht="54.75" customHeight="1" thickBot="1">
      <c r="A280" s="7" t="s">
        <v>8</v>
      </c>
      <c r="B280" s="8" t="s">
        <v>12</v>
      </c>
      <c r="C280" s="9" t="s">
        <v>5</v>
      </c>
      <c r="D280" s="19" t="s">
        <v>51</v>
      </c>
      <c r="E280" s="51">
        <f t="shared" si="18"/>
        <v>3848981.6000000006</v>
      </c>
      <c r="F280" s="51">
        <f>F282+F285</f>
        <v>2843605.1000000006</v>
      </c>
      <c r="G280" s="37">
        <f>G282+G285</f>
        <v>1005376.5</v>
      </c>
    </row>
    <row r="281" spans="1:7" ht="17.25" customHeight="1">
      <c r="A281" s="106"/>
      <c r="B281" s="107"/>
      <c r="C281" s="108"/>
      <c r="D281" s="20" t="s">
        <v>24</v>
      </c>
      <c r="E281" s="48">
        <f t="shared" si="18"/>
        <v>3848981.6000000006</v>
      </c>
      <c r="F281" s="48">
        <f>F280</f>
        <v>2843605.1000000006</v>
      </c>
      <c r="G281" s="52">
        <f>G280</f>
        <v>1005376.5</v>
      </c>
    </row>
    <row r="282" spans="1:7" ht="18" customHeight="1">
      <c r="A282" s="109"/>
      <c r="B282" s="110"/>
      <c r="C282" s="111"/>
      <c r="D282" s="21" t="s">
        <v>27</v>
      </c>
      <c r="E282" s="48">
        <f t="shared" si="18"/>
        <v>308224.8</v>
      </c>
      <c r="F282" s="49">
        <f>F283</f>
        <v>107878.7</v>
      </c>
      <c r="G282" s="50">
        <f>G283</f>
        <v>200346.1</v>
      </c>
    </row>
    <row r="283" spans="1:7" ht="18" customHeight="1">
      <c r="A283" s="109"/>
      <c r="B283" s="110"/>
      <c r="C283" s="111"/>
      <c r="D283" s="21" t="s">
        <v>32</v>
      </c>
      <c r="E283" s="48">
        <f t="shared" si="18"/>
        <v>308224.8</v>
      </c>
      <c r="F283" s="49">
        <f>F284</f>
        <v>107878.7</v>
      </c>
      <c r="G283" s="50">
        <f>G284</f>
        <v>200346.1</v>
      </c>
    </row>
    <row r="284" spans="1:7" ht="18" customHeight="1">
      <c r="A284" s="109"/>
      <c r="B284" s="110"/>
      <c r="C284" s="111"/>
      <c r="D284" s="21" t="s">
        <v>40</v>
      </c>
      <c r="E284" s="49">
        <f t="shared" si="18"/>
        <v>308224.8</v>
      </c>
      <c r="F284" s="49">
        <v>107878.7</v>
      </c>
      <c r="G284" s="50">
        <v>200346.1</v>
      </c>
    </row>
    <row r="285" spans="1:7" ht="18" customHeight="1">
      <c r="A285" s="109"/>
      <c r="B285" s="110"/>
      <c r="C285" s="111"/>
      <c r="D285" s="21" t="s">
        <v>28</v>
      </c>
      <c r="E285" s="48">
        <f t="shared" si="18"/>
        <v>3540756.8000000003</v>
      </c>
      <c r="F285" s="49">
        <f>F286</f>
        <v>2735726.4000000004</v>
      </c>
      <c r="G285" s="50">
        <f>G286</f>
        <v>805030.4</v>
      </c>
    </row>
    <row r="286" spans="1:7" ht="18" customHeight="1">
      <c r="A286" s="109"/>
      <c r="B286" s="110"/>
      <c r="C286" s="111"/>
      <c r="D286" s="22" t="s">
        <v>34</v>
      </c>
      <c r="E286" s="48">
        <f t="shared" si="18"/>
        <v>3540756.8000000003</v>
      </c>
      <c r="F286" s="49">
        <f>F287+F289+F291</f>
        <v>2735726.4000000004</v>
      </c>
      <c r="G286" s="50">
        <f>G287+G289+G291</f>
        <v>805030.4</v>
      </c>
    </row>
    <row r="287" spans="1:7" ht="18" customHeight="1">
      <c r="A287" s="109"/>
      <c r="B287" s="110"/>
      <c r="C287" s="111"/>
      <c r="D287" s="22" t="s">
        <v>37</v>
      </c>
      <c r="E287" s="48">
        <f t="shared" si="18"/>
        <v>3244265.5</v>
      </c>
      <c r="F287" s="49">
        <f>F288</f>
        <v>2506645.7</v>
      </c>
      <c r="G287" s="50">
        <f>G288</f>
        <v>737619.8</v>
      </c>
    </row>
    <row r="288" spans="1:7" ht="18" customHeight="1">
      <c r="A288" s="109"/>
      <c r="B288" s="110"/>
      <c r="C288" s="111"/>
      <c r="D288" s="23" t="s">
        <v>41</v>
      </c>
      <c r="E288" s="49">
        <f t="shared" si="18"/>
        <v>3244265.5</v>
      </c>
      <c r="F288" s="49">
        <v>2506645.7</v>
      </c>
      <c r="G288" s="50">
        <v>737619.8</v>
      </c>
    </row>
    <row r="289" spans="1:7" ht="21" customHeight="1">
      <c r="A289" s="109"/>
      <c r="B289" s="110"/>
      <c r="C289" s="111"/>
      <c r="D289" s="21" t="s">
        <v>35</v>
      </c>
      <c r="E289" s="49">
        <f t="shared" si="18"/>
        <v>205798.90000000002</v>
      </c>
      <c r="F289" s="49">
        <f>F290</f>
        <v>159008.2</v>
      </c>
      <c r="G289" s="50">
        <f>G290</f>
        <v>46790.7</v>
      </c>
    </row>
    <row r="290" spans="1:7" ht="21" customHeight="1">
      <c r="A290" s="109"/>
      <c r="B290" s="110"/>
      <c r="C290" s="111"/>
      <c r="D290" s="22" t="s">
        <v>45</v>
      </c>
      <c r="E290" s="49">
        <f t="shared" si="18"/>
        <v>205798.90000000002</v>
      </c>
      <c r="F290" s="49">
        <v>159008.2</v>
      </c>
      <c r="G290" s="50">
        <v>46790.7</v>
      </c>
    </row>
    <row r="291" spans="1:7" ht="21" customHeight="1">
      <c r="A291" s="109"/>
      <c r="B291" s="110"/>
      <c r="C291" s="111"/>
      <c r="D291" s="22" t="s">
        <v>42</v>
      </c>
      <c r="E291" s="48">
        <f t="shared" si="18"/>
        <v>90692.4</v>
      </c>
      <c r="F291" s="49">
        <f>F292</f>
        <v>70072.5</v>
      </c>
      <c r="G291" s="50">
        <f>G292</f>
        <v>20619.9</v>
      </c>
    </row>
    <row r="292" spans="1:7" ht="21" customHeight="1" thickBot="1">
      <c r="A292" s="112"/>
      <c r="B292" s="113"/>
      <c r="C292" s="114"/>
      <c r="D292" s="29" t="s">
        <v>43</v>
      </c>
      <c r="E292" s="57">
        <f t="shared" si="18"/>
        <v>90692.4</v>
      </c>
      <c r="F292" s="49">
        <v>70072.5</v>
      </c>
      <c r="G292" s="50">
        <v>20619.9</v>
      </c>
    </row>
    <row r="293" spans="1:7" ht="51" customHeight="1" thickBot="1">
      <c r="A293" s="7" t="s">
        <v>8</v>
      </c>
      <c r="B293" s="8" t="s">
        <v>12</v>
      </c>
      <c r="C293" s="9" t="s">
        <v>5</v>
      </c>
      <c r="D293" s="19" t="s">
        <v>66</v>
      </c>
      <c r="E293" s="51">
        <f t="shared" si="18"/>
        <v>1711528.2</v>
      </c>
      <c r="F293" s="51">
        <f>F295+F298</f>
        <v>1424925.4</v>
      </c>
      <c r="G293" s="37">
        <f>G295+G298</f>
        <v>286602.8</v>
      </c>
    </row>
    <row r="294" spans="1:7" ht="23.25" customHeight="1">
      <c r="A294" s="106"/>
      <c r="B294" s="107"/>
      <c r="C294" s="108"/>
      <c r="D294" s="20" t="s">
        <v>24</v>
      </c>
      <c r="E294" s="48">
        <f t="shared" si="18"/>
        <v>1711528.2</v>
      </c>
      <c r="F294" s="48">
        <f>F293</f>
        <v>1424925.4</v>
      </c>
      <c r="G294" s="52">
        <f>G293</f>
        <v>286602.8</v>
      </c>
    </row>
    <row r="295" spans="1:7" ht="18" customHeight="1">
      <c r="A295" s="109"/>
      <c r="B295" s="110"/>
      <c r="C295" s="111"/>
      <c r="D295" s="21" t="s">
        <v>27</v>
      </c>
      <c r="E295" s="48">
        <f t="shared" si="18"/>
        <v>39868.200000000004</v>
      </c>
      <c r="F295" s="49">
        <f>F296</f>
        <v>31875.4</v>
      </c>
      <c r="G295" s="50">
        <f>G296</f>
        <v>7992.8</v>
      </c>
    </row>
    <row r="296" spans="1:7" ht="18" customHeight="1">
      <c r="A296" s="109"/>
      <c r="B296" s="110"/>
      <c r="C296" s="111"/>
      <c r="D296" s="21" t="s">
        <v>32</v>
      </c>
      <c r="E296" s="48">
        <f t="shared" si="18"/>
        <v>39868.200000000004</v>
      </c>
      <c r="F296" s="49">
        <f>F297</f>
        <v>31875.4</v>
      </c>
      <c r="G296" s="50">
        <f>G297</f>
        <v>7992.8</v>
      </c>
    </row>
    <row r="297" spans="1:7" ht="18" customHeight="1">
      <c r="A297" s="109"/>
      <c r="B297" s="110"/>
      <c r="C297" s="111"/>
      <c r="D297" s="21" t="s">
        <v>40</v>
      </c>
      <c r="E297" s="49">
        <f t="shared" si="18"/>
        <v>39868.200000000004</v>
      </c>
      <c r="F297" s="49">
        <v>31875.4</v>
      </c>
      <c r="G297" s="50">
        <v>7992.8</v>
      </c>
    </row>
    <row r="298" spans="1:7" ht="18" customHeight="1">
      <c r="A298" s="109"/>
      <c r="B298" s="110"/>
      <c r="C298" s="111"/>
      <c r="D298" s="21" t="s">
        <v>28</v>
      </c>
      <c r="E298" s="48">
        <f aca="true" t="shared" si="24" ref="E298:E386">F298+G298</f>
        <v>1671660</v>
      </c>
      <c r="F298" s="49">
        <f>F299</f>
        <v>1393050</v>
      </c>
      <c r="G298" s="50">
        <f>G299</f>
        <v>278610</v>
      </c>
    </row>
    <row r="299" spans="1:7" ht="18" customHeight="1">
      <c r="A299" s="109"/>
      <c r="B299" s="110"/>
      <c r="C299" s="111"/>
      <c r="D299" s="22" t="s">
        <v>34</v>
      </c>
      <c r="E299" s="48">
        <f t="shared" si="24"/>
        <v>1671660</v>
      </c>
      <c r="F299" s="49">
        <f>F300+F302+F304</f>
        <v>1393050</v>
      </c>
      <c r="G299" s="50">
        <f>G300+G302+G304</f>
        <v>278610</v>
      </c>
    </row>
    <row r="300" spans="1:7" ht="18" customHeight="1">
      <c r="A300" s="109"/>
      <c r="B300" s="110"/>
      <c r="C300" s="111"/>
      <c r="D300" s="22" t="s">
        <v>37</v>
      </c>
      <c r="E300" s="48">
        <f t="shared" si="24"/>
        <v>1529260</v>
      </c>
      <c r="F300" s="49">
        <f>F301</f>
        <v>1279130</v>
      </c>
      <c r="G300" s="50">
        <f>G301</f>
        <v>250130</v>
      </c>
    </row>
    <row r="301" spans="1:7" ht="18" customHeight="1">
      <c r="A301" s="109"/>
      <c r="B301" s="110"/>
      <c r="C301" s="111"/>
      <c r="D301" s="23" t="s">
        <v>41</v>
      </c>
      <c r="E301" s="49">
        <f t="shared" si="24"/>
        <v>1529260</v>
      </c>
      <c r="F301" s="49">
        <v>1279130</v>
      </c>
      <c r="G301" s="50">
        <v>250130</v>
      </c>
    </row>
    <row r="302" spans="1:7" ht="21" customHeight="1">
      <c r="A302" s="109"/>
      <c r="B302" s="110"/>
      <c r="C302" s="111"/>
      <c r="D302" s="22" t="s">
        <v>35</v>
      </c>
      <c r="E302" s="48">
        <f t="shared" si="24"/>
        <v>2000</v>
      </c>
      <c r="F302" s="49">
        <f>F303</f>
        <v>1600</v>
      </c>
      <c r="G302" s="50">
        <f>G303</f>
        <v>400</v>
      </c>
    </row>
    <row r="303" spans="1:7" ht="15.75" customHeight="1">
      <c r="A303" s="109"/>
      <c r="B303" s="110"/>
      <c r="C303" s="111"/>
      <c r="D303" s="22" t="s">
        <v>45</v>
      </c>
      <c r="E303" s="49">
        <f t="shared" si="24"/>
        <v>2000</v>
      </c>
      <c r="F303" s="49">
        <v>1600</v>
      </c>
      <c r="G303" s="50">
        <v>400</v>
      </c>
    </row>
    <row r="304" spans="1:7" ht="21" customHeight="1">
      <c r="A304" s="109"/>
      <c r="B304" s="110"/>
      <c r="C304" s="111"/>
      <c r="D304" s="22" t="s">
        <v>42</v>
      </c>
      <c r="E304" s="48">
        <f t="shared" si="24"/>
        <v>140400</v>
      </c>
      <c r="F304" s="49">
        <f>F305</f>
        <v>112320</v>
      </c>
      <c r="G304" s="50">
        <f>G305</f>
        <v>28080</v>
      </c>
    </row>
    <row r="305" spans="1:7" ht="21" customHeight="1" thickBot="1">
      <c r="A305" s="112"/>
      <c r="B305" s="113"/>
      <c r="C305" s="114"/>
      <c r="D305" s="24" t="s">
        <v>43</v>
      </c>
      <c r="E305" s="53">
        <f t="shared" si="24"/>
        <v>140400</v>
      </c>
      <c r="F305" s="49">
        <v>112320</v>
      </c>
      <c r="G305" s="50">
        <v>28080</v>
      </c>
    </row>
    <row r="306" spans="1:7" ht="67.5" customHeight="1" thickBot="1">
      <c r="A306" s="7" t="s">
        <v>9</v>
      </c>
      <c r="B306" s="8" t="s">
        <v>5</v>
      </c>
      <c r="C306" s="9" t="s">
        <v>5</v>
      </c>
      <c r="D306" s="19" t="s">
        <v>52</v>
      </c>
      <c r="E306" s="51">
        <f t="shared" si="24"/>
        <v>433797.6</v>
      </c>
      <c r="F306" s="51">
        <f>F308</f>
        <v>361498</v>
      </c>
      <c r="G306" s="37">
        <f>G308</f>
        <v>72299.6</v>
      </c>
    </row>
    <row r="307" spans="1:7" s="2" customFormat="1" ht="27.75" customHeight="1">
      <c r="A307" s="106"/>
      <c r="B307" s="107"/>
      <c r="C307" s="108"/>
      <c r="D307" s="20" t="s">
        <v>29</v>
      </c>
      <c r="E307" s="48">
        <f t="shared" si="24"/>
        <v>433797.6</v>
      </c>
      <c r="F307" s="48">
        <f>F306</f>
        <v>361498</v>
      </c>
      <c r="G307" s="52">
        <f>G306</f>
        <v>72299.6</v>
      </c>
    </row>
    <row r="308" spans="1:7" ht="18" customHeight="1">
      <c r="A308" s="109"/>
      <c r="B308" s="110"/>
      <c r="C308" s="111"/>
      <c r="D308" s="21" t="s">
        <v>28</v>
      </c>
      <c r="E308" s="48">
        <f t="shared" si="24"/>
        <v>433797.6</v>
      </c>
      <c r="F308" s="49">
        <f aca="true" t="shared" si="25" ref="F308:G310">F309</f>
        <v>361498</v>
      </c>
      <c r="G308" s="50">
        <f t="shared" si="25"/>
        <v>72299.6</v>
      </c>
    </row>
    <row r="309" spans="1:7" ht="18" customHeight="1">
      <c r="A309" s="109"/>
      <c r="B309" s="110"/>
      <c r="C309" s="111"/>
      <c r="D309" s="22" t="s">
        <v>34</v>
      </c>
      <c r="E309" s="48">
        <f t="shared" si="24"/>
        <v>433797.6</v>
      </c>
      <c r="F309" s="49">
        <f t="shared" si="25"/>
        <v>361498</v>
      </c>
      <c r="G309" s="50">
        <f t="shared" si="25"/>
        <v>72299.6</v>
      </c>
    </row>
    <row r="310" spans="1:7" ht="21" customHeight="1">
      <c r="A310" s="109"/>
      <c r="B310" s="110"/>
      <c r="C310" s="111"/>
      <c r="D310" s="22" t="s">
        <v>37</v>
      </c>
      <c r="E310" s="48">
        <f t="shared" si="24"/>
        <v>433797.6</v>
      </c>
      <c r="F310" s="49">
        <f t="shared" si="25"/>
        <v>361498</v>
      </c>
      <c r="G310" s="50">
        <f t="shared" si="25"/>
        <v>72299.6</v>
      </c>
    </row>
    <row r="311" spans="1:7" ht="21" customHeight="1" thickBot="1">
      <c r="A311" s="112"/>
      <c r="B311" s="113"/>
      <c r="C311" s="114"/>
      <c r="D311" s="23" t="s">
        <v>41</v>
      </c>
      <c r="E311" s="49">
        <f t="shared" si="24"/>
        <v>433797.6</v>
      </c>
      <c r="F311" s="49">
        <v>361498</v>
      </c>
      <c r="G311" s="50">
        <v>72299.6</v>
      </c>
    </row>
    <row r="312" spans="1:7" ht="79.5" customHeight="1" thickBot="1">
      <c r="A312" s="7" t="s">
        <v>9</v>
      </c>
      <c r="B312" s="8" t="s">
        <v>5</v>
      </c>
      <c r="C312" s="9" t="s">
        <v>5</v>
      </c>
      <c r="D312" s="19" t="s">
        <v>53</v>
      </c>
      <c r="E312" s="51">
        <f t="shared" si="24"/>
        <v>367678.7</v>
      </c>
      <c r="F312" s="51">
        <f>F314</f>
        <v>306398.9</v>
      </c>
      <c r="G312" s="37">
        <f>G314</f>
        <v>61279.8</v>
      </c>
    </row>
    <row r="313" spans="1:7" s="2" customFormat="1" ht="27.75" customHeight="1">
      <c r="A313" s="106"/>
      <c r="B313" s="107"/>
      <c r="C313" s="108"/>
      <c r="D313" s="20" t="s">
        <v>29</v>
      </c>
      <c r="E313" s="48">
        <f t="shared" si="24"/>
        <v>367678.7</v>
      </c>
      <c r="F313" s="48">
        <f>F312</f>
        <v>306398.9</v>
      </c>
      <c r="G313" s="52">
        <f>G312</f>
        <v>61279.8</v>
      </c>
    </row>
    <row r="314" spans="1:7" ht="18" customHeight="1">
      <c r="A314" s="109"/>
      <c r="B314" s="110"/>
      <c r="C314" s="111"/>
      <c r="D314" s="21" t="s">
        <v>28</v>
      </c>
      <c r="E314" s="48">
        <f t="shared" si="24"/>
        <v>367678.7</v>
      </c>
      <c r="F314" s="49">
        <f aca="true" t="shared" si="26" ref="F314:G316">F315</f>
        <v>306398.9</v>
      </c>
      <c r="G314" s="50">
        <f t="shared" si="26"/>
        <v>61279.8</v>
      </c>
    </row>
    <row r="315" spans="1:7" ht="18" customHeight="1">
      <c r="A315" s="109"/>
      <c r="B315" s="110"/>
      <c r="C315" s="111"/>
      <c r="D315" s="22" t="s">
        <v>34</v>
      </c>
      <c r="E315" s="48">
        <f t="shared" si="24"/>
        <v>367678.7</v>
      </c>
      <c r="F315" s="49">
        <f t="shared" si="26"/>
        <v>306398.9</v>
      </c>
      <c r="G315" s="50">
        <f t="shared" si="26"/>
        <v>61279.8</v>
      </c>
    </row>
    <row r="316" spans="1:7" ht="21" customHeight="1">
      <c r="A316" s="109"/>
      <c r="B316" s="110"/>
      <c r="C316" s="111"/>
      <c r="D316" s="22" t="s">
        <v>37</v>
      </c>
      <c r="E316" s="48">
        <f t="shared" si="24"/>
        <v>367678.7</v>
      </c>
      <c r="F316" s="49">
        <f t="shared" si="26"/>
        <v>306398.9</v>
      </c>
      <c r="G316" s="50">
        <f t="shared" si="26"/>
        <v>61279.8</v>
      </c>
    </row>
    <row r="317" spans="1:7" ht="21" customHeight="1" thickBot="1">
      <c r="A317" s="112"/>
      <c r="B317" s="113"/>
      <c r="C317" s="114"/>
      <c r="D317" s="23" t="s">
        <v>41</v>
      </c>
      <c r="E317" s="49">
        <f t="shared" si="24"/>
        <v>367678.7</v>
      </c>
      <c r="F317" s="49">
        <v>306398.9</v>
      </c>
      <c r="G317" s="50">
        <v>61279.8</v>
      </c>
    </row>
    <row r="318" spans="1:7" ht="87" customHeight="1" thickBot="1">
      <c r="A318" s="7" t="s">
        <v>9</v>
      </c>
      <c r="B318" s="8" t="s">
        <v>5</v>
      </c>
      <c r="C318" s="9" t="s">
        <v>5</v>
      </c>
      <c r="D318" s="19" t="s">
        <v>83</v>
      </c>
      <c r="E318" s="51">
        <f t="shared" si="24"/>
        <v>322306.4</v>
      </c>
      <c r="F318" s="51">
        <f>F320+F323</f>
        <v>265142.7</v>
      </c>
      <c r="G318" s="37">
        <f>G320+G323</f>
        <v>57163.7</v>
      </c>
    </row>
    <row r="319" spans="1:7" ht="30.75" customHeight="1">
      <c r="A319" s="106"/>
      <c r="B319" s="107"/>
      <c r="C319" s="108"/>
      <c r="D319" s="20" t="s">
        <v>29</v>
      </c>
      <c r="E319" s="48">
        <f t="shared" si="24"/>
        <v>322306.4</v>
      </c>
      <c r="F319" s="48">
        <f>F318</f>
        <v>265142.7</v>
      </c>
      <c r="G319" s="52">
        <f>G318</f>
        <v>57163.7</v>
      </c>
    </row>
    <row r="320" spans="1:7" ht="18" customHeight="1">
      <c r="A320" s="109"/>
      <c r="B320" s="110"/>
      <c r="C320" s="111"/>
      <c r="D320" s="21" t="s">
        <v>27</v>
      </c>
      <c r="E320" s="48">
        <f t="shared" si="24"/>
        <v>25845</v>
      </c>
      <c r="F320" s="49">
        <f>F321</f>
        <v>18091.5</v>
      </c>
      <c r="G320" s="50">
        <f>G321</f>
        <v>7753.5</v>
      </c>
    </row>
    <row r="321" spans="1:7" ht="18" customHeight="1">
      <c r="A321" s="109"/>
      <c r="B321" s="110"/>
      <c r="C321" s="111"/>
      <c r="D321" s="21" t="s">
        <v>32</v>
      </c>
      <c r="E321" s="48">
        <f t="shared" si="24"/>
        <v>25845</v>
      </c>
      <c r="F321" s="49">
        <f>F322</f>
        <v>18091.5</v>
      </c>
      <c r="G321" s="50">
        <f>G322</f>
        <v>7753.5</v>
      </c>
    </row>
    <row r="322" spans="1:7" ht="18" customHeight="1">
      <c r="A322" s="109"/>
      <c r="B322" s="110"/>
      <c r="C322" s="111"/>
      <c r="D322" s="21" t="s">
        <v>40</v>
      </c>
      <c r="E322" s="49">
        <f t="shared" si="24"/>
        <v>25845</v>
      </c>
      <c r="F322" s="49">
        <v>18091.5</v>
      </c>
      <c r="G322" s="50">
        <v>7753.5</v>
      </c>
    </row>
    <row r="323" spans="1:7" ht="18" customHeight="1">
      <c r="A323" s="109"/>
      <c r="B323" s="110"/>
      <c r="C323" s="111"/>
      <c r="D323" s="21" t="s">
        <v>28</v>
      </c>
      <c r="E323" s="48">
        <f t="shared" si="24"/>
        <v>296461.4</v>
      </c>
      <c r="F323" s="49">
        <f aca="true" t="shared" si="27" ref="F323:G325">F324</f>
        <v>247051.2</v>
      </c>
      <c r="G323" s="50">
        <f t="shared" si="27"/>
        <v>49410.2</v>
      </c>
    </row>
    <row r="324" spans="1:7" ht="18" customHeight="1">
      <c r="A324" s="109"/>
      <c r="B324" s="110"/>
      <c r="C324" s="111"/>
      <c r="D324" s="22" t="s">
        <v>34</v>
      </c>
      <c r="E324" s="48">
        <f t="shared" si="24"/>
        <v>296461.4</v>
      </c>
      <c r="F324" s="49">
        <f t="shared" si="27"/>
        <v>247051.2</v>
      </c>
      <c r="G324" s="50">
        <f t="shared" si="27"/>
        <v>49410.2</v>
      </c>
    </row>
    <row r="325" spans="1:7" ht="18" customHeight="1">
      <c r="A325" s="109"/>
      <c r="B325" s="110"/>
      <c r="C325" s="111"/>
      <c r="D325" s="22" t="s">
        <v>37</v>
      </c>
      <c r="E325" s="48">
        <f t="shared" si="24"/>
        <v>296461.4</v>
      </c>
      <c r="F325" s="49">
        <f t="shared" si="27"/>
        <v>247051.2</v>
      </c>
      <c r="G325" s="50">
        <f t="shared" si="27"/>
        <v>49410.2</v>
      </c>
    </row>
    <row r="326" spans="1:7" ht="18" customHeight="1" thickBot="1">
      <c r="A326" s="109"/>
      <c r="B326" s="110"/>
      <c r="C326" s="111"/>
      <c r="D326" s="23" t="s">
        <v>41</v>
      </c>
      <c r="E326" s="49">
        <f t="shared" si="24"/>
        <v>296461.4</v>
      </c>
      <c r="F326" s="49">
        <v>247051.2</v>
      </c>
      <c r="G326" s="50">
        <v>49410.2</v>
      </c>
    </row>
    <row r="327" spans="1:7" s="2" customFormat="1" ht="71.25" customHeight="1" thickBot="1">
      <c r="A327" s="7" t="s">
        <v>10</v>
      </c>
      <c r="B327" s="8" t="s">
        <v>7</v>
      </c>
      <c r="C327" s="9" t="s">
        <v>5</v>
      </c>
      <c r="D327" s="19" t="s">
        <v>89</v>
      </c>
      <c r="E327" s="51">
        <f t="shared" si="24"/>
        <v>701259.4</v>
      </c>
      <c r="F327" s="51">
        <f>F329+F332</f>
        <v>517616.7</v>
      </c>
      <c r="G327" s="37">
        <f>G329+G332</f>
        <v>183642.7</v>
      </c>
    </row>
    <row r="328" spans="1:7" ht="42" customHeight="1">
      <c r="A328" s="97"/>
      <c r="B328" s="98"/>
      <c r="C328" s="99"/>
      <c r="D328" s="20" t="s">
        <v>0</v>
      </c>
      <c r="E328" s="48">
        <f t="shared" si="24"/>
        <v>701259.4</v>
      </c>
      <c r="F328" s="48">
        <f>F327</f>
        <v>517616.7</v>
      </c>
      <c r="G328" s="52">
        <f>G327</f>
        <v>183642.7</v>
      </c>
    </row>
    <row r="329" spans="1:7" ht="18" customHeight="1">
      <c r="A329" s="100"/>
      <c r="B329" s="101"/>
      <c r="C329" s="102"/>
      <c r="D329" s="21" t="s">
        <v>27</v>
      </c>
      <c r="E329" s="48">
        <f t="shared" si="24"/>
        <v>184360.59999999998</v>
      </c>
      <c r="F329" s="49">
        <f>F330</f>
        <v>86867.7</v>
      </c>
      <c r="G329" s="50">
        <f>G330</f>
        <v>97492.9</v>
      </c>
    </row>
    <row r="330" spans="1:7" ht="18" customHeight="1">
      <c r="A330" s="100"/>
      <c r="B330" s="101"/>
      <c r="C330" s="102"/>
      <c r="D330" s="21" t="s">
        <v>32</v>
      </c>
      <c r="E330" s="48">
        <f t="shared" si="24"/>
        <v>184360.59999999998</v>
      </c>
      <c r="F330" s="49">
        <f>F331</f>
        <v>86867.7</v>
      </c>
      <c r="G330" s="50">
        <f>G331</f>
        <v>97492.9</v>
      </c>
    </row>
    <row r="331" spans="1:7" ht="18" customHeight="1">
      <c r="A331" s="100"/>
      <c r="B331" s="101"/>
      <c r="C331" s="102"/>
      <c r="D331" s="21" t="s">
        <v>40</v>
      </c>
      <c r="E331" s="49">
        <f t="shared" si="24"/>
        <v>184360.59999999998</v>
      </c>
      <c r="F331" s="49">
        <v>86867.7</v>
      </c>
      <c r="G331" s="50">
        <v>97492.9</v>
      </c>
    </row>
    <row r="332" spans="1:7" ht="18" customHeight="1">
      <c r="A332" s="100"/>
      <c r="B332" s="101"/>
      <c r="C332" s="102"/>
      <c r="D332" s="21" t="s">
        <v>28</v>
      </c>
      <c r="E332" s="48">
        <f t="shared" si="24"/>
        <v>516898.8</v>
      </c>
      <c r="F332" s="49">
        <f aca="true" t="shared" si="28" ref="F332:G334">F333</f>
        <v>430749</v>
      </c>
      <c r="G332" s="50">
        <f t="shared" si="28"/>
        <v>86149.8</v>
      </c>
    </row>
    <row r="333" spans="1:7" ht="18" customHeight="1">
      <c r="A333" s="100"/>
      <c r="B333" s="101"/>
      <c r="C333" s="102"/>
      <c r="D333" s="22" t="s">
        <v>34</v>
      </c>
      <c r="E333" s="48">
        <f t="shared" si="24"/>
        <v>516898.8</v>
      </c>
      <c r="F333" s="49">
        <f t="shared" si="28"/>
        <v>430749</v>
      </c>
      <c r="G333" s="50">
        <f t="shared" si="28"/>
        <v>86149.8</v>
      </c>
    </row>
    <row r="334" spans="1:7" ht="18" customHeight="1">
      <c r="A334" s="100"/>
      <c r="B334" s="101"/>
      <c r="C334" s="102"/>
      <c r="D334" s="22" t="s">
        <v>37</v>
      </c>
      <c r="E334" s="48">
        <f t="shared" si="24"/>
        <v>516898.8</v>
      </c>
      <c r="F334" s="49">
        <f t="shared" si="28"/>
        <v>430749</v>
      </c>
      <c r="G334" s="50">
        <f t="shared" si="28"/>
        <v>86149.8</v>
      </c>
    </row>
    <row r="335" spans="1:7" ht="18" customHeight="1" thickBot="1">
      <c r="A335" s="100"/>
      <c r="B335" s="101"/>
      <c r="C335" s="102"/>
      <c r="D335" s="23" t="s">
        <v>38</v>
      </c>
      <c r="E335" s="49">
        <f t="shared" si="24"/>
        <v>516898.8</v>
      </c>
      <c r="F335" s="49">
        <v>430749</v>
      </c>
      <c r="G335" s="50">
        <v>86149.8</v>
      </c>
    </row>
    <row r="336" spans="1:7" s="2" customFormat="1" ht="62.25" customHeight="1" thickBot="1">
      <c r="A336" s="7" t="s">
        <v>10</v>
      </c>
      <c r="B336" s="8" t="s">
        <v>7</v>
      </c>
      <c r="C336" s="9" t="s">
        <v>5</v>
      </c>
      <c r="D336" s="19" t="s">
        <v>90</v>
      </c>
      <c r="E336" s="51">
        <f t="shared" si="24"/>
        <v>1041979.8</v>
      </c>
      <c r="F336" s="51">
        <f>F338</f>
        <v>868316.5</v>
      </c>
      <c r="G336" s="37">
        <f>G338</f>
        <v>173663.3</v>
      </c>
    </row>
    <row r="337" spans="1:7" ht="43.5" customHeight="1">
      <c r="A337" s="97"/>
      <c r="B337" s="98"/>
      <c r="C337" s="99"/>
      <c r="D337" s="20" t="s">
        <v>0</v>
      </c>
      <c r="E337" s="48">
        <f t="shared" si="24"/>
        <v>1041979.8</v>
      </c>
      <c r="F337" s="48">
        <f>F336</f>
        <v>868316.5</v>
      </c>
      <c r="G337" s="52">
        <f>G336</f>
        <v>173663.3</v>
      </c>
    </row>
    <row r="338" spans="1:7" ht="18" customHeight="1">
      <c r="A338" s="100"/>
      <c r="B338" s="101"/>
      <c r="C338" s="102"/>
      <c r="D338" s="21" t="s">
        <v>28</v>
      </c>
      <c r="E338" s="48">
        <f t="shared" si="24"/>
        <v>1041979.8</v>
      </c>
      <c r="F338" s="49">
        <f aca="true" t="shared" si="29" ref="F338:G340">F339</f>
        <v>868316.5</v>
      </c>
      <c r="G338" s="50">
        <f t="shared" si="29"/>
        <v>173663.3</v>
      </c>
    </row>
    <row r="339" spans="1:7" ht="18" customHeight="1">
      <c r="A339" s="100"/>
      <c r="B339" s="101"/>
      <c r="C339" s="102"/>
      <c r="D339" s="22" t="s">
        <v>34</v>
      </c>
      <c r="E339" s="48">
        <f t="shared" si="24"/>
        <v>1041979.8</v>
      </c>
      <c r="F339" s="49">
        <f t="shared" si="29"/>
        <v>868316.5</v>
      </c>
      <c r="G339" s="50">
        <f t="shared" si="29"/>
        <v>173663.3</v>
      </c>
    </row>
    <row r="340" spans="1:7" ht="18" customHeight="1">
      <c r="A340" s="100"/>
      <c r="B340" s="101"/>
      <c r="C340" s="102"/>
      <c r="D340" s="22" t="s">
        <v>37</v>
      </c>
      <c r="E340" s="48">
        <f t="shared" si="24"/>
        <v>1041979.8</v>
      </c>
      <c r="F340" s="49">
        <f t="shared" si="29"/>
        <v>868316.5</v>
      </c>
      <c r="G340" s="50">
        <f t="shared" si="29"/>
        <v>173663.3</v>
      </c>
    </row>
    <row r="341" spans="1:7" ht="18" customHeight="1" thickBot="1">
      <c r="A341" s="100"/>
      <c r="B341" s="101"/>
      <c r="C341" s="102"/>
      <c r="D341" s="23" t="s">
        <v>38</v>
      </c>
      <c r="E341" s="49">
        <f t="shared" si="24"/>
        <v>1041979.8</v>
      </c>
      <c r="F341" s="49">
        <v>868316.5</v>
      </c>
      <c r="G341" s="50">
        <v>173663.3</v>
      </c>
    </row>
    <row r="342" spans="1:7" s="2" customFormat="1" ht="66" customHeight="1" thickBot="1">
      <c r="A342" s="7" t="s">
        <v>10</v>
      </c>
      <c r="B342" s="8" t="s">
        <v>7</v>
      </c>
      <c r="C342" s="9" t="s">
        <v>5</v>
      </c>
      <c r="D342" s="19" t="s">
        <v>91</v>
      </c>
      <c r="E342" s="51">
        <f t="shared" si="24"/>
        <v>1897956.0999999999</v>
      </c>
      <c r="F342" s="51">
        <f>F344</f>
        <v>1581630.0999999999</v>
      </c>
      <c r="G342" s="37">
        <f>G344</f>
        <v>316326</v>
      </c>
    </row>
    <row r="343" spans="1:7" ht="48.75" customHeight="1">
      <c r="A343" s="97"/>
      <c r="B343" s="98"/>
      <c r="C343" s="99"/>
      <c r="D343" s="20" t="s">
        <v>0</v>
      </c>
      <c r="E343" s="48">
        <f t="shared" si="24"/>
        <v>1897956.0999999999</v>
      </c>
      <c r="F343" s="48">
        <f>F342</f>
        <v>1581630.0999999999</v>
      </c>
      <c r="G343" s="52">
        <f>G342</f>
        <v>316326</v>
      </c>
    </row>
    <row r="344" spans="1:7" ht="18" customHeight="1">
      <c r="A344" s="100"/>
      <c r="B344" s="101"/>
      <c r="C344" s="102"/>
      <c r="D344" s="21" t="s">
        <v>28</v>
      </c>
      <c r="E344" s="48">
        <f t="shared" si="24"/>
        <v>1897956.0999999999</v>
      </c>
      <c r="F344" s="49">
        <f aca="true" t="shared" si="30" ref="F344:G346">F345</f>
        <v>1581630.0999999999</v>
      </c>
      <c r="G344" s="50">
        <f t="shared" si="30"/>
        <v>316326</v>
      </c>
    </row>
    <row r="345" spans="1:7" ht="18" customHeight="1">
      <c r="A345" s="100"/>
      <c r="B345" s="101"/>
      <c r="C345" s="102"/>
      <c r="D345" s="22" t="s">
        <v>34</v>
      </c>
      <c r="E345" s="48">
        <f t="shared" si="24"/>
        <v>1897956.0999999999</v>
      </c>
      <c r="F345" s="49">
        <f>F346+F348</f>
        <v>1581630.0999999999</v>
      </c>
      <c r="G345" s="50">
        <f>G346+G348</f>
        <v>316326</v>
      </c>
    </row>
    <row r="346" spans="1:7" ht="18" customHeight="1">
      <c r="A346" s="100"/>
      <c r="B346" s="101"/>
      <c r="C346" s="102"/>
      <c r="D346" s="22" t="s">
        <v>37</v>
      </c>
      <c r="E346" s="48">
        <f t="shared" si="24"/>
        <v>1706767.2999999998</v>
      </c>
      <c r="F346" s="49">
        <f t="shared" si="30"/>
        <v>1491322.9</v>
      </c>
      <c r="G346" s="50">
        <f t="shared" si="30"/>
        <v>215444.4</v>
      </c>
    </row>
    <row r="347" spans="1:7" ht="18" customHeight="1">
      <c r="A347" s="100"/>
      <c r="B347" s="101"/>
      <c r="C347" s="102"/>
      <c r="D347" s="23" t="s">
        <v>41</v>
      </c>
      <c r="E347" s="49">
        <f t="shared" si="24"/>
        <v>1706767.2999999998</v>
      </c>
      <c r="F347" s="49">
        <v>1491322.9</v>
      </c>
      <c r="G347" s="50">
        <v>215444.4</v>
      </c>
    </row>
    <row r="348" spans="1:7" ht="21" customHeight="1">
      <c r="A348" s="14"/>
      <c r="B348" s="12"/>
      <c r="C348" s="13"/>
      <c r="D348" s="22" t="s">
        <v>42</v>
      </c>
      <c r="E348" s="48">
        <f>F348+G348</f>
        <v>191188.8</v>
      </c>
      <c r="F348" s="49">
        <f>F349</f>
        <v>90307.2</v>
      </c>
      <c r="G348" s="50">
        <f>G349</f>
        <v>100881.6</v>
      </c>
    </row>
    <row r="349" spans="1:7" ht="21" customHeight="1" thickBot="1">
      <c r="A349" s="14"/>
      <c r="B349" s="12"/>
      <c r="C349" s="13"/>
      <c r="D349" s="29" t="s">
        <v>43</v>
      </c>
      <c r="E349" s="57">
        <f>F349+G349</f>
        <v>191188.8</v>
      </c>
      <c r="F349" s="49">
        <v>90307.2</v>
      </c>
      <c r="G349" s="50">
        <v>100881.6</v>
      </c>
    </row>
    <row r="350" spans="1:7" s="2" customFormat="1" ht="64.5" customHeight="1" thickBot="1">
      <c r="A350" s="7" t="s">
        <v>10</v>
      </c>
      <c r="B350" s="8" t="s">
        <v>7</v>
      </c>
      <c r="C350" s="9" t="s">
        <v>5</v>
      </c>
      <c r="D350" s="19" t="s">
        <v>92</v>
      </c>
      <c r="E350" s="51">
        <f t="shared" si="24"/>
        <v>1861909.7999999998</v>
      </c>
      <c r="F350" s="51">
        <f>F352</f>
        <v>1576597.4</v>
      </c>
      <c r="G350" s="37">
        <f>G352</f>
        <v>285312.4</v>
      </c>
    </row>
    <row r="351" spans="1:7" ht="45.75" customHeight="1">
      <c r="A351" s="97"/>
      <c r="B351" s="98"/>
      <c r="C351" s="99"/>
      <c r="D351" s="20" t="s">
        <v>0</v>
      </c>
      <c r="E351" s="48">
        <f t="shared" si="24"/>
        <v>1861909.7999999998</v>
      </c>
      <c r="F351" s="48">
        <f>F350</f>
        <v>1576597.4</v>
      </c>
      <c r="G351" s="52">
        <f>G350</f>
        <v>285312.4</v>
      </c>
    </row>
    <row r="352" spans="1:7" ht="18" customHeight="1">
      <c r="A352" s="100"/>
      <c r="B352" s="101"/>
      <c r="C352" s="102"/>
      <c r="D352" s="21" t="s">
        <v>28</v>
      </c>
      <c r="E352" s="48">
        <f t="shared" si="24"/>
        <v>1861909.7999999998</v>
      </c>
      <c r="F352" s="49">
        <f>F353</f>
        <v>1576597.4</v>
      </c>
      <c r="G352" s="50">
        <f aca="true" t="shared" si="31" ref="F352:G354">G353</f>
        <v>285312.4</v>
      </c>
    </row>
    <row r="353" spans="1:7" ht="18" customHeight="1">
      <c r="A353" s="100"/>
      <c r="B353" s="101"/>
      <c r="C353" s="102"/>
      <c r="D353" s="22" t="s">
        <v>34</v>
      </c>
      <c r="E353" s="48">
        <f t="shared" si="24"/>
        <v>1861909.7999999998</v>
      </c>
      <c r="F353" s="49">
        <f>F354+F356</f>
        <v>1576597.4</v>
      </c>
      <c r="G353" s="50">
        <f>G354+G356</f>
        <v>285312.4</v>
      </c>
    </row>
    <row r="354" spans="1:7" ht="18" customHeight="1">
      <c r="A354" s="100"/>
      <c r="B354" s="101"/>
      <c r="C354" s="102"/>
      <c r="D354" s="22" t="s">
        <v>37</v>
      </c>
      <c r="E354" s="48">
        <f t="shared" si="24"/>
        <v>1728908.9</v>
      </c>
      <c r="F354" s="49">
        <f t="shared" si="31"/>
        <v>1469947.9</v>
      </c>
      <c r="G354" s="50">
        <f t="shared" si="31"/>
        <v>258961</v>
      </c>
    </row>
    <row r="355" spans="1:7" ht="18" customHeight="1">
      <c r="A355" s="100"/>
      <c r="B355" s="101"/>
      <c r="C355" s="102"/>
      <c r="D355" s="23" t="s">
        <v>41</v>
      </c>
      <c r="E355" s="49">
        <f t="shared" si="24"/>
        <v>1728908.9</v>
      </c>
      <c r="F355" s="49">
        <v>1469947.9</v>
      </c>
      <c r="G355" s="50">
        <v>258961</v>
      </c>
    </row>
    <row r="356" spans="1:7" ht="21" customHeight="1">
      <c r="A356" s="14"/>
      <c r="B356" s="12"/>
      <c r="C356" s="13"/>
      <c r="D356" s="22" t="s">
        <v>42</v>
      </c>
      <c r="E356" s="48">
        <f t="shared" si="24"/>
        <v>133000.9</v>
      </c>
      <c r="F356" s="49">
        <f>F357</f>
        <v>106649.5</v>
      </c>
      <c r="G356" s="50">
        <f>G357</f>
        <v>26351.4</v>
      </c>
    </row>
    <row r="357" spans="1:7" ht="21" customHeight="1" thickBot="1">
      <c r="A357" s="14"/>
      <c r="B357" s="12"/>
      <c r="C357" s="13"/>
      <c r="D357" s="29" t="s">
        <v>43</v>
      </c>
      <c r="E357" s="57">
        <f t="shared" si="24"/>
        <v>133000.9</v>
      </c>
      <c r="F357" s="49">
        <v>106649.5</v>
      </c>
      <c r="G357" s="50">
        <v>26351.4</v>
      </c>
    </row>
    <row r="358" spans="1:7" s="2" customFormat="1" ht="72.75" customHeight="1" thickBot="1">
      <c r="A358" s="7" t="s">
        <v>10</v>
      </c>
      <c r="B358" s="8" t="s">
        <v>8</v>
      </c>
      <c r="C358" s="9" t="s">
        <v>5</v>
      </c>
      <c r="D358" s="19" t="s">
        <v>54</v>
      </c>
      <c r="E358" s="51">
        <f t="shared" si="24"/>
        <v>654354.7</v>
      </c>
      <c r="F358" s="51">
        <f>F360</f>
        <v>545295.6</v>
      </c>
      <c r="G358" s="37">
        <f>G360</f>
        <v>109059.1</v>
      </c>
    </row>
    <row r="359" spans="1:7" ht="32.25" customHeight="1">
      <c r="A359" s="106"/>
      <c r="B359" s="107"/>
      <c r="C359" s="108"/>
      <c r="D359" s="20" t="s">
        <v>29</v>
      </c>
      <c r="E359" s="48">
        <f t="shared" si="24"/>
        <v>654354.7</v>
      </c>
      <c r="F359" s="48">
        <f>F358</f>
        <v>545295.6</v>
      </c>
      <c r="G359" s="52">
        <f>G358</f>
        <v>109059.1</v>
      </c>
    </row>
    <row r="360" spans="1:7" ht="18" customHeight="1">
      <c r="A360" s="109"/>
      <c r="B360" s="110"/>
      <c r="C360" s="111"/>
      <c r="D360" s="21" t="s">
        <v>28</v>
      </c>
      <c r="E360" s="48">
        <f t="shared" si="24"/>
        <v>654354.7</v>
      </c>
      <c r="F360" s="49">
        <f aca="true" t="shared" si="32" ref="F360:G362">F361</f>
        <v>545295.6</v>
      </c>
      <c r="G360" s="50">
        <f t="shared" si="32"/>
        <v>109059.1</v>
      </c>
    </row>
    <row r="361" spans="1:7" ht="18" customHeight="1">
      <c r="A361" s="109"/>
      <c r="B361" s="110"/>
      <c r="C361" s="111"/>
      <c r="D361" s="22" t="s">
        <v>34</v>
      </c>
      <c r="E361" s="48">
        <f t="shared" si="24"/>
        <v>654354.7</v>
      </c>
      <c r="F361" s="49">
        <f t="shared" si="32"/>
        <v>545295.6</v>
      </c>
      <c r="G361" s="50">
        <f t="shared" si="32"/>
        <v>109059.1</v>
      </c>
    </row>
    <row r="362" spans="1:7" ht="18" customHeight="1">
      <c r="A362" s="109"/>
      <c r="B362" s="110"/>
      <c r="C362" s="111"/>
      <c r="D362" s="22" t="s">
        <v>37</v>
      </c>
      <c r="E362" s="48">
        <f t="shared" si="24"/>
        <v>654354.7</v>
      </c>
      <c r="F362" s="49">
        <f t="shared" si="32"/>
        <v>545295.6</v>
      </c>
      <c r="G362" s="50">
        <f t="shared" si="32"/>
        <v>109059.1</v>
      </c>
    </row>
    <row r="363" spans="1:7" ht="18" customHeight="1" thickBot="1">
      <c r="A363" s="109"/>
      <c r="B363" s="110"/>
      <c r="C363" s="111"/>
      <c r="D363" s="23" t="s">
        <v>41</v>
      </c>
      <c r="E363" s="49">
        <f t="shared" si="24"/>
        <v>654354.7</v>
      </c>
      <c r="F363" s="49">
        <v>545295.6</v>
      </c>
      <c r="G363" s="50">
        <v>109059.1</v>
      </c>
    </row>
    <row r="364" spans="1:7" ht="56.25" customHeight="1" thickBot="1">
      <c r="A364" s="7" t="s">
        <v>6</v>
      </c>
      <c r="B364" s="8" t="s">
        <v>10</v>
      </c>
      <c r="C364" s="9" t="s">
        <v>5</v>
      </c>
      <c r="D364" s="19" t="s">
        <v>67</v>
      </c>
      <c r="E364" s="51">
        <f t="shared" si="24"/>
        <v>2736303.2</v>
      </c>
      <c r="F364" s="51">
        <f>F366+F369</f>
        <v>2301885.9000000004</v>
      </c>
      <c r="G364" s="37">
        <f>G366+G369</f>
        <v>434417.3</v>
      </c>
    </row>
    <row r="365" spans="1:7" ht="27" customHeight="1">
      <c r="A365" s="106"/>
      <c r="B365" s="107"/>
      <c r="C365" s="108"/>
      <c r="D365" s="20" t="s">
        <v>25</v>
      </c>
      <c r="E365" s="48">
        <f t="shared" si="24"/>
        <v>2736303.2</v>
      </c>
      <c r="F365" s="48">
        <f>F364</f>
        <v>2301885.9000000004</v>
      </c>
      <c r="G365" s="52">
        <f>G364</f>
        <v>434417.3</v>
      </c>
    </row>
    <row r="366" spans="1:7" ht="18" customHeight="1">
      <c r="A366" s="109"/>
      <c r="B366" s="110"/>
      <c r="C366" s="111"/>
      <c r="D366" s="21" t="s">
        <v>27</v>
      </c>
      <c r="E366" s="48">
        <f t="shared" si="24"/>
        <v>390258.60000000003</v>
      </c>
      <c r="F366" s="49">
        <f>F367</f>
        <v>346848.7</v>
      </c>
      <c r="G366" s="50">
        <f>G367</f>
        <v>43409.9</v>
      </c>
    </row>
    <row r="367" spans="1:7" ht="18" customHeight="1">
      <c r="A367" s="109"/>
      <c r="B367" s="110"/>
      <c r="C367" s="111"/>
      <c r="D367" s="21" t="s">
        <v>32</v>
      </c>
      <c r="E367" s="48">
        <f t="shared" si="24"/>
        <v>390258.60000000003</v>
      </c>
      <c r="F367" s="49">
        <f>F368</f>
        <v>346848.7</v>
      </c>
      <c r="G367" s="50">
        <f>G368</f>
        <v>43409.9</v>
      </c>
    </row>
    <row r="368" spans="1:7" ht="18" customHeight="1">
      <c r="A368" s="109"/>
      <c r="B368" s="110"/>
      <c r="C368" s="111"/>
      <c r="D368" s="21" t="s">
        <v>40</v>
      </c>
      <c r="E368" s="49">
        <f t="shared" si="24"/>
        <v>390258.60000000003</v>
      </c>
      <c r="F368" s="49">
        <v>346848.7</v>
      </c>
      <c r="G368" s="50">
        <v>43409.9</v>
      </c>
    </row>
    <row r="369" spans="1:7" ht="18" customHeight="1">
      <c r="A369" s="109"/>
      <c r="B369" s="110"/>
      <c r="C369" s="111"/>
      <c r="D369" s="21" t="s">
        <v>28</v>
      </c>
      <c r="E369" s="48">
        <f t="shared" si="24"/>
        <v>2346044.6</v>
      </c>
      <c r="F369" s="49">
        <f>F370</f>
        <v>1955037.2000000002</v>
      </c>
      <c r="G369" s="50">
        <f>G370</f>
        <v>391007.39999999997</v>
      </c>
    </row>
    <row r="370" spans="1:7" ht="18" customHeight="1">
      <c r="A370" s="109"/>
      <c r="B370" s="110"/>
      <c r="C370" s="111"/>
      <c r="D370" s="22" t="s">
        <v>34</v>
      </c>
      <c r="E370" s="48">
        <f t="shared" si="24"/>
        <v>2346044.6</v>
      </c>
      <c r="F370" s="49">
        <f>F371+F374+F376</f>
        <v>1955037.2000000002</v>
      </c>
      <c r="G370" s="50">
        <f>G371+G374+G376</f>
        <v>391007.39999999997</v>
      </c>
    </row>
    <row r="371" spans="1:7" ht="18" customHeight="1">
      <c r="A371" s="109"/>
      <c r="B371" s="110"/>
      <c r="C371" s="111"/>
      <c r="D371" s="22" t="s">
        <v>37</v>
      </c>
      <c r="E371" s="48">
        <f t="shared" si="24"/>
        <v>1008799.2</v>
      </c>
      <c r="F371" s="49">
        <f>F372+F373</f>
        <v>860216.4</v>
      </c>
      <c r="G371" s="50">
        <f>G372+G373</f>
        <v>148582.8</v>
      </c>
    </row>
    <row r="372" spans="1:7" ht="18" customHeight="1">
      <c r="A372" s="109"/>
      <c r="B372" s="110"/>
      <c r="C372" s="111"/>
      <c r="D372" s="23" t="s">
        <v>41</v>
      </c>
      <c r="E372" s="49">
        <f t="shared" si="24"/>
        <v>665807.4</v>
      </c>
      <c r="F372" s="49">
        <v>567742.8</v>
      </c>
      <c r="G372" s="50">
        <v>98064.6</v>
      </c>
    </row>
    <row r="373" spans="1:7" ht="18" customHeight="1">
      <c r="A373" s="109"/>
      <c r="B373" s="110"/>
      <c r="C373" s="111"/>
      <c r="D373" s="23" t="s">
        <v>38</v>
      </c>
      <c r="E373" s="49">
        <f t="shared" si="24"/>
        <v>342991.8</v>
      </c>
      <c r="F373" s="49">
        <v>292473.6</v>
      </c>
      <c r="G373" s="50">
        <v>50518.2</v>
      </c>
    </row>
    <row r="374" spans="1:7" ht="21" customHeight="1">
      <c r="A374" s="109"/>
      <c r="B374" s="110"/>
      <c r="C374" s="111"/>
      <c r="D374" s="21" t="s">
        <v>35</v>
      </c>
      <c r="E374" s="49">
        <f t="shared" si="24"/>
        <v>1268428.0999999999</v>
      </c>
      <c r="F374" s="49">
        <f>F375</f>
        <v>1036169.7</v>
      </c>
      <c r="G374" s="50">
        <f>G375</f>
        <v>232258.4</v>
      </c>
    </row>
    <row r="375" spans="1:7" ht="21" customHeight="1">
      <c r="A375" s="109"/>
      <c r="B375" s="110"/>
      <c r="C375" s="111"/>
      <c r="D375" s="22" t="s">
        <v>36</v>
      </c>
      <c r="E375" s="49">
        <f t="shared" si="24"/>
        <v>1268428.0999999999</v>
      </c>
      <c r="F375" s="49">
        <v>1036169.7</v>
      </c>
      <c r="G375" s="50">
        <v>232258.4</v>
      </c>
    </row>
    <row r="376" spans="1:7" ht="21" customHeight="1">
      <c r="A376" s="109"/>
      <c r="B376" s="110"/>
      <c r="C376" s="111"/>
      <c r="D376" s="22" t="s">
        <v>42</v>
      </c>
      <c r="E376" s="48">
        <f t="shared" si="24"/>
        <v>68817.3</v>
      </c>
      <c r="F376" s="49">
        <f>F377</f>
        <v>58651.1</v>
      </c>
      <c r="G376" s="50">
        <f>G377</f>
        <v>10166.2</v>
      </c>
    </row>
    <row r="377" spans="1:7" ht="21" customHeight="1" thickBot="1">
      <c r="A377" s="112"/>
      <c r="B377" s="113"/>
      <c r="C377" s="114"/>
      <c r="D377" s="29" t="s">
        <v>43</v>
      </c>
      <c r="E377" s="57">
        <f t="shared" si="24"/>
        <v>68817.3</v>
      </c>
      <c r="F377" s="49">
        <v>58651.1</v>
      </c>
      <c r="G377" s="50">
        <v>10166.2</v>
      </c>
    </row>
    <row r="378" spans="1:7" s="2" customFormat="1" ht="41.25" customHeight="1" thickBot="1">
      <c r="A378" s="7" t="s">
        <v>12</v>
      </c>
      <c r="B378" s="8" t="s">
        <v>10</v>
      </c>
      <c r="C378" s="9" t="s">
        <v>5</v>
      </c>
      <c r="D378" s="19" t="s">
        <v>68</v>
      </c>
      <c r="E378" s="51">
        <f t="shared" si="24"/>
        <v>2582829</v>
      </c>
      <c r="F378" s="51">
        <f>F380+F383</f>
        <v>2124263.1</v>
      </c>
      <c r="G378" s="37">
        <f>G380+G383</f>
        <v>458565.9</v>
      </c>
    </row>
    <row r="379" spans="1:7" ht="28.5" customHeight="1">
      <c r="A379" s="97"/>
      <c r="B379" s="98"/>
      <c r="C379" s="99"/>
      <c r="D379" s="20" t="s">
        <v>26</v>
      </c>
      <c r="E379" s="48">
        <f t="shared" si="24"/>
        <v>2582829</v>
      </c>
      <c r="F379" s="48">
        <f>F378</f>
        <v>2124263.1</v>
      </c>
      <c r="G379" s="52">
        <f>G378</f>
        <v>458565.9</v>
      </c>
    </row>
    <row r="380" spans="1:7" ht="18" customHeight="1">
      <c r="A380" s="100"/>
      <c r="B380" s="101"/>
      <c r="C380" s="102"/>
      <c r="D380" s="21" t="s">
        <v>27</v>
      </c>
      <c r="E380" s="48">
        <f t="shared" si="24"/>
        <v>842545.1</v>
      </c>
      <c r="F380" s="49">
        <f>F381</f>
        <v>674026.5</v>
      </c>
      <c r="G380" s="50">
        <f>G381</f>
        <v>168518.6</v>
      </c>
    </row>
    <row r="381" spans="1:7" ht="18" customHeight="1">
      <c r="A381" s="100"/>
      <c r="B381" s="101"/>
      <c r="C381" s="102"/>
      <c r="D381" s="21" t="s">
        <v>32</v>
      </c>
      <c r="E381" s="48">
        <f t="shared" si="24"/>
        <v>842545.1</v>
      </c>
      <c r="F381" s="49">
        <f>F382</f>
        <v>674026.5</v>
      </c>
      <c r="G381" s="50">
        <f>G382</f>
        <v>168518.6</v>
      </c>
    </row>
    <row r="382" spans="1:7" ht="18" customHeight="1">
      <c r="A382" s="100"/>
      <c r="B382" s="101"/>
      <c r="C382" s="102"/>
      <c r="D382" s="21" t="s">
        <v>40</v>
      </c>
      <c r="E382" s="49">
        <f t="shared" si="24"/>
        <v>842545.1</v>
      </c>
      <c r="F382" s="49">
        <v>674026.5</v>
      </c>
      <c r="G382" s="50">
        <v>168518.6</v>
      </c>
    </row>
    <row r="383" spans="1:7" ht="18" customHeight="1">
      <c r="A383" s="100"/>
      <c r="B383" s="101"/>
      <c r="C383" s="102"/>
      <c r="D383" s="21" t="s">
        <v>28</v>
      </c>
      <c r="E383" s="48">
        <f t="shared" si="24"/>
        <v>1740283.9000000001</v>
      </c>
      <c r="F383" s="49">
        <f aca="true" t="shared" si="33" ref="F383:G385">F384</f>
        <v>1450236.6</v>
      </c>
      <c r="G383" s="50">
        <f t="shared" si="33"/>
        <v>290047.3</v>
      </c>
    </row>
    <row r="384" spans="1:7" ht="18" customHeight="1">
      <c r="A384" s="100"/>
      <c r="B384" s="101"/>
      <c r="C384" s="102"/>
      <c r="D384" s="22" t="s">
        <v>34</v>
      </c>
      <c r="E384" s="48">
        <f t="shared" si="24"/>
        <v>1740283.9000000001</v>
      </c>
      <c r="F384" s="49">
        <f t="shared" si="33"/>
        <v>1450236.6</v>
      </c>
      <c r="G384" s="50">
        <f t="shared" si="33"/>
        <v>290047.3</v>
      </c>
    </row>
    <row r="385" spans="1:7" ht="18" customHeight="1">
      <c r="A385" s="100"/>
      <c r="B385" s="101"/>
      <c r="C385" s="102"/>
      <c r="D385" s="22" t="s">
        <v>37</v>
      </c>
      <c r="E385" s="48">
        <f t="shared" si="24"/>
        <v>1740283.9000000001</v>
      </c>
      <c r="F385" s="49">
        <f t="shared" si="33"/>
        <v>1450236.6</v>
      </c>
      <c r="G385" s="50">
        <f t="shared" si="33"/>
        <v>290047.3</v>
      </c>
    </row>
    <row r="386" spans="1:7" ht="18" customHeight="1" thickBot="1">
      <c r="A386" s="100"/>
      <c r="B386" s="101"/>
      <c r="C386" s="102"/>
      <c r="D386" s="23" t="s">
        <v>38</v>
      </c>
      <c r="E386" s="49">
        <f t="shared" si="24"/>
        <v>1740283.9000000001</v>
      </c>
      <c r="F386" s="49">
        <v>1450236.6</v>
      </c>
      <c r="G386" s="50">
        <v>290047.3</v>
      </c>
    </row>
    <row r="387" spans="1:7" ht="49.5" customHeight="1" thickBot="1">
      <c r="A387" s="7" t="s">
        <v>12</v>
      </c>
      <c r="B387" s="8" t="s">
        <v>10</v>
      </c>
      <c r="C387" s="9" t="s">
        <v>5</v>
      </c>
      <c r="D387" s="19" t="s">
        <v>69</v>
      </c>
      <c r="E387" s="51">
        <f aca="true" t="shared" si="34" ref="E387:E408">F387+G387</f>
        <v>3605525</v>
      </c>
      <c r="F387" s="51">
        <f>F389+F392</f>
        <v>2996169.8</v>
      </c>
      <c r="G387" s="37">
        <f>G389+G392</f>
        <v>609355.2</v>
      </c>
    </row>
    <row r="388" spans="1:7" ht="18" customHeight="1">
      <c r="A388" s="97"/>
      <c r="B388" s="98"/>
      <c r="C388" s="99"/>
      <c r="D388" s="20" t="s">
        <v>24</v>
      </c>
      <c r="E388" s="48">
        <f t="shared" si="34"/>
        <v>3605525</v>
      </c>
      <c r="F388" s="48">
        <f>F387</f>
        <v>2996169.8</v>
      </c>
      <c r="G388" s="52">
        <f>G387</f>
        <v>609355.2</v>
      </c>
    </row>
    <row r="389" spans="1:7" ht="18" customHeight="1">
      <c r="A389" s="100"/>
      <c r="B389" s="101"/>
      <c r="C389" s="102"/>
      <c r="D389" s="21" t="s">
        <v>27</v>
      </c>
      <c r="E389" s="48">
        <f t="shared" si="34"/>
        <v>93616.09999999999</v>
      </c>
      <c r="F389" s="49">
        <f>F390</f>
        <v>69589.9</v>
      </c>
      <c r="G389" s="50">
        <f>G390</f>
        <v>24026.2</v>
      </c>
    </row>
    <row r="390" spans="1:7" ht="18" customHeight="1">
      <c r="A390" s="100"/>
      <c r="B390" s="101"/>
      <c r="C390" s="102"/>
      <c r="D390" s="21" t="s">
        <v>32</v>
      </c>
      <c r="E390" s="48">
        <f t="shared" si="34"/>
        <v>93616.09999999999</v>
      </c>
      <c r="F390" s="49">
        <f>F391</f>
        <v>69589.9</v>
      </c>
      <c r="G390" s="50">
        <f>G391</f>
        <v>24026.2</v>
      </c>
    </row>
    <row r="391" spans="1:7" ht="18" customHeight="1">
      <c r="A391" s="100"/>
      <c r="B391" s="101"/>
      <c r="C391" s="102"/>
      <c r="D391" s="21" t="s">
        <v>40</v>
      </c>
      <c r="E391" s="49">
        <f t="shared" si="34"/>
        <v>93616.09999999999</v>
      </c>
      <c r="F391" s="49">
        <v>69589.9</v>
      </c>
      <c r="G391" s="50">
        <v>24026.2</v>
      </c>
    </row>
    <row r="392" spans="1:7" ht="18" customHeight="1">
      <c r="A392" s="100"/>
      <c r="B392" s="101"/>
      <c r="C392" s="102"/>
      <c r="D392" s="21" t="s">
        <v>28</v>
      </c>
      <c r="E392" s="48">
        <f t="shared" si="34"/>
        <v>3511908.9</v>
      </c>
      <c r="F392" s="49">
        <f>F393</f>
        <v>2926579.9</v>
      </c>
      <c r="G392" s="50">
        <f>G393</f>
        <v>585329</v>
      </c>
    </row>
    <row r="393" spans="1:7" ht="18" customHeight="1">
      <c r="A393" s="100"/>
      <c r="B393" s="101"/>
      <c r="C393" s="102"/>
      <c r="D393" s="22" t="s">
        <v>34</v>
      </c>
      <c r="E393" s="48">
        <f t="shared" si="34"/>
        <v>3511908.9</v>
      </c>
      <c r="F393" s="49">
        <f>F394+F396</f>
        <v>2926579.9</v>
      </c>
      <c r="G393" s="50">
        <f>G394+G396</f>
        <v>585329</v>
      </c>
    </row>
    <row r="394" spans="1:7" ht="18" customHeight="1">
      <c r="A394" s="100"/>
      <c r="B394" s="101"/>
      <c r="C394" s="102"/>
      <c r="D394" s="22" t="s">
        <v>37</v>
      </c>
      <c r="E394" s="48">
        <f t="shared" si="34"/>
        <v>3211908.9</v>
      </c>
      <c r="F394" s="49">
        <f>F395</f>
        <v>2676589.9</v>
      </c>
      <c r="G394" s="50">
        <f>G395</f>
        <v>535319</v>
      </c>
    </row>
    <row r="395" spans="1:7" ht="18" customHeight="1">
      <c r="A395" s="100"/>
      <c r="B395" s="101"/>
      <c r="C395" s="102"/>
      <c r="D395" s="23" t="s">
        <v>41</v>
      </c>
      <c r="E395" s="49">
        <f t="shared" si="34"/>
        <v>3211908.9</v>
      </c>
      <c r="F395" s="49">
        <v>2676589.9</v>
      </c>
      <c r="G395" s="50">
        <v>535319</v>
      </c>
    </row>
    <row r="396" spans="1:7" ht="21" customHeight="1">
      <c r="A396" s="100"/>
      <c r="B396" s="101"/>
      <c r="C396" s="102"/>
      <c r="D396" s="22" t="s">
        <v>42</v>
      </c>
      <c r="E396" s="48">
        <f t="shared" si="34"/>
        <v>300000</v>
      </c>
      <c r="F396" s="49">
        <f>F397</f>
        <v>249990</v>
      </c>
      <c r="G396" s="50">
        <f>G397</f>
        <v>50010</v>
      </c>
    </row>
    <row r="397" spans="1:7" ht="21" customHeight="1" thickBot="1">
      <c r="A397" s="103"/>
      <c r="B397" s="104"/>
      <c r="C397" s="105"/>
      <c r="D397" s="29" t="s">
        <v>43</v>
      </c>
      <c r="E397" s="57">
        <f t="shared" si="34"/>
        <v>300000</v>
      </c>
      <c r="F397" s="49">
        <v>249990</v>
      </c>
      <c r="G397" s="50">
        <v>50010</v>
      </c>
    </row>
    <row r="398" spans="1:7" ht="52.5" customHeight="1" thickBot="1">
      <c r="A398" s="7" t="s">
        <v>3</v>
      </c>
      <c r="B398" s="8" t="s">
        <v>12</v>
      </c>
      <c r="C398" s="9" t="s">
        <v>5</v>
      </c>
      <c r="D398" s="19" t="s">
        <v>70</v>
      </c>
      <c r="E398" s="51">
        <f t="shared" si="34"/>
        <v>2092685.7</v>
      </c>
      <c r="F398" s="51">
        <f>F400+F403</f>
        <v>1730208.5</v>
      </c>
      <c r="G398" s="37">
        <f>G400+G403</f>
        <v>362477.2</v>
      </c>
    </row>
    <row r="399" spans="1:7" ht="22.5" customHeight="1">
      <c r="A399" s="97"/>
      <c r="B399" s="98"/>
      <c r="C399" s="99"/>
      <c r="D399" s="20" t="s">
        <v>2</v>
      </c>
      <c r="E399" s="48">
        <f t="shared" si="34"/>
        <v>2092685.7</v>
      </c>
      <c r="F399" s="48">
        <f>F398</f>
        <v>1730208.5</v>
      </c>
      <c r="G399" s="52">
        <f>G398</f>
        <v>362477.2</v>
      </c>
    </row>
    <row r="400" spans="1:7" ht="18" customHeight="1">
      <c r="A400" s="100"/>
      <c r="B400" s="101"/>
      <c r="C400" s="102"/>
      <c r="D400" s="21" t="s">
        <v>27</v>
      </c>
      <c r="E400" s="48">
        <f t="shared" si="34"/>
        <v>455684.60000000003</v>
      </c>
      <c r="F400" s="49">
        <f>F401</f>
        <v>366040.9</v>
      </c>
      <c r="G400" s="50">
        <f>G401</f>
        <v>89643.7</v>
      </c>
    </row>
    <row r="401" spans="1:7" ht="18" customHeight="1">
      <c r="A401" s="100"/>
      <c r="B401" s="101"/>
      <c r="C401" s="102"/>
      <c r="D401" s="21" t="s">
        <v>32</v>
      </c>
      <c r="E401" s="48">
        <f t="shared" si="34"/>
        <v>455684.60000000003</v>
      </c>
      <c r="F401" s="49">
        <f>F402</f>
        <v>366040.9</v>
      </c>
      <c r="G401" s="50">
        <f>G402</f>
        <v>89643.7</v>
      </c>
    </row>
    <row r="402" spans="1:7" ht="18" customHeight="1">
      <c r="A402" s="100"/>
      <c r="B402" s="101"/>
      <c r="C402" s="102"/>
      <c r="D402" s="21" t="s">
        <v>40</v>
      </c>
      <c r="E402" s="49">
        <f t="shared" si="34"/>
        <v>455684.60000000003</v>
      </c>
      <c r="F402" s="49">
        <v>366040.9</v>
      </c>
      <c r="G402" s="50">
        <v>89643.7</v>
      </c>
    </row>
    <row r="403" spans="1:7" ht="18" customHeight="1">
      <c r="A403" s="100"/>
      <c r="B403" s="101"/>
      <c r="C403" s="102"/>
      <c r="D403" s="21" t="s">
        <v>28</v>
      </c>
      <c r="E403" s="48">
        <f t="shared" si="34"/>
        <v>1637001.1</v>
      </c>
      <c r="F403" s="49">
        <f>F404</f>
        <v>1364167.6</v>
      </c>
      <c r="G403" s="50">
        <f>G404</f>
        <v>272833.5</v>
      </c>
    </row>
    <row r="404" spans="1:7" ht="18" customHeight="1">
      <c r="A404" s="100"/>
      <c r="B404" s="101"/>
      <c r="C404" s="102"/>
      <c r="D404" s="22" t="s">
        <v>34</v>
      </c>
      <c r="E404" s="48">
        <f t="shared" si="34"/>
        <v>1637001.1</v>
      </c>
      <c r="F404" s="49">
        <f>F405+F407</f>
        <v>1364167.6</v>
      </c>
      <c r="G404" s="50">
        <f>G405+G407</f>
        <v>272833.5</v>
      </c>
    </row>
    <row r="405" spans="1:7" ht="18" customHeight="1">
      <c r="A405" s="100"/>
      <c r="B405" s="101"/>
      <c r="C405" s="102"/>
      <c r="D405" s="22" t="s">
        <v>37</v>
      </c>
      <c r="E405" s="48">
        <f t="shared" si="34"/>
        <v>883980.6</v>
      </c>
      <c r="F405" s="49">
        <f>F406</f>
        <v>736650.5</v>
      </c>
      <c r="G405" s="50">
        <f>G406</f>
        <v>147330.1</v>
      </c>
    </row>
    <row r="406" spans="1:7" ht="18" customHeight="1">
      <c r="A406" s="100"/>
      <c r="B406" s="101"/>
      <c r="C406" s="102"/>
      <c r="D406" s="23" t="s">
        <v>38</v>
      </c>
      <c r="E406" s="49">
        <f t="shared" si="34"/>
        <v>883980.6</v>
      </c>
      <c r="F406" s="49">
        <v>736650.5</v>
      </c>
      <c r="G406" s="50">
        <v>147330.1</v>
      </c>
    </row>
    <row r="407" spans="1:7" ht="21" customHeight="1">
      <c r="A407" s="100"/>
      <c r="B407" s="101"/>
      <c r="C407" s="102"/>
      <c r="D407" s="21" t="s">
        <v>35</v>
      </c>
      <c r="E407" s="49">
        <f t="shared" si="34"/>
        <v>753020.5</v>
      </c>
      <c r="F407" s="49">
        <f>F408</f>
        <v>627517.1</v>
      </c>
      <c r="G407" s="50">
        <f>G408</f>
        <v>125503.4</v>
      </c>
    </row>
    <row r="408" spans="1:7" ht="21" customHeight="1" thickBot="1">
      <c r="A408" s="103"/>
      <c r="B408" s="104"/>
      <c r="C408" s="105"/>
      <c r="D408" s="24" t="s">
        <v>36</v>
      </c>
      <c r="E408" s="53">
        <f t="shared" si="34"/>
        <v>753020.5</v>
      </c>
      <c r="F408" s="53">
        <v>627517.1</v>
      </c>
      <c r="G408" s="58">
        <v>125503.4</v>
      </c>
    </row>
  </sheetData>
  <sheetProtection/>
  <mergeCells count="54">
    <mergeCell ref="A4:G4"/>
    <mergeCell ref="A388:C397"/>
    <mergeCell ref="A399:C408"/>
    <mergeCell ref="A328:C335"/>
    <mergeCell ref="A337:C341"/>
    <mergeCell ref="A343:C347"/>
    <mergeCell ref="A351:C355"/>
    <mergeCell ref="A365:C377"/>
    <mergeCell ref="A379:C386"/>
    <mergeCell ref="A359:C363"/>
    <mergeCell ref="A319:C326"/>
    <mergeCell ref="A252:C261"/>
    <mergeCell ref="A263:C267"/>
    <mergeCell ref="A269:C273"/>
    <mergeCell ref="A275:C279"/>
    <mergeCell ref="A281:C292"/>
    <mergeCell ref="A294:C305"/>
    <mergeCell ref="A307:C311"/>
    <mergeCell ref="A313:C317"/>
    <mergeCell ref="A155:C162"/>
    <mergeCell ref="A175:C178"/>
    <mergeCell ref="A189:C193"/>
    <mergeCell ref="A195:C207"/>
    <mergeCell ref="A209:C216"/>
    <mergeCell ref="A218:C225"/>
    <mergeCell ref="A164:C173"/>
    <mergeCell ref="A227:C239"/>
    <mergeCell ref="A241:C250"/>
    <mergeCell ref="A59:C62"/>
    <mergeCell ref="A64:C73"/>
    <mergeCell ref="A180:C187"/>
    <mergeCell ref="A95:C98"/>
    <mergeCell ref="A104:C111"/>
    <mergeCell ref="A113:C122"/>
    <mergeCell ref="A124:C131"/>
    <mergeCell ref="A133:C142"/>
    <mergeCell ref="A84:C93"/>
    <mergeCell ref="F7:G7"/>
    <mergeCell ref="A9:C11"/>
    <mergeCell ref="A13:C20"/>
    <mergeCell ref="A22:C31"/>
    <mergeCell ref="A33:C40"/>
    <mergeCell ref="A42:C46"/>
    <mergeCell ref="A48:C57"/>
    <mergeCell ref="A144:C153"/>
    <mergeCell ref="F1:G1"/>
    <mergeCell ref="F2:G2"/>
    <mergeCell ref="A6:A8"/>
    <mergeCell ref="B6:B8"/>
    <mergeCell ref="C6:C8"/>
    <mergeCell ref="D6:D8"/>
    <mergeCell ref="E6:G6"/>
    <mergeCell ref="E7:E8"/>
    <mergeCell ref="A75:C82"/>
  </mergeCells>
  <printOptions/>
  <pageMargins left="0.3" right="0.19" top="0.31" bottom="0.4" header="0.3" footer="0.2"/>
  <pageSetup firstPageNumber="892" useFirstPageNumber="1" orientation="portrait" paperSize="9" scale="8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Anahit Badalyan</cp:lastModifiedBy>
  <cp:lastPrinted>2017-12-08T14:04:43Z</cp:lastPrinted>
  <dcterms:created xsi:type="dcterms:W3CDTF">2007-03-02T10:56:04Z</dcterms:created>
  <dcterms:modified xsi:type="dcterms:W3CDTF">2017-12-08T14:06:11Z</dcterms:modified>
  <cp:category/>
  <cp:version/>
  <cp:contentType/>
  <cp:contentStatus/>
</cp:coreProperties>
</file>